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Analiza sesiunii de vara 2010" sheetId="1" r:id="rId1"/>
  </sheets>
  <definedNames>
    <definedName name="_xlnm._FilterDatabase" localSheetId="0" hidden="1">'Analiza sesiunii de vara 2010'!$A$7:$W$65</definedName>
  </definedNames>
  <calcPr fullCalcOnLoad="1"/>
</workbook>
</file>

<file path=xl/sharedStrings.xml><?xml version="1.0" encoding="utf-8"?>
<sst xmlns="http://schemas.openxmlformats.org/spreadsheetml/2006/main" count="424" uniqueCount="232">
  <si>
    <t>Disciplina</t>
  </si>
  <si>
    <t>Specializare</t>
  </si>
  <si>
    <t>Anul</t>
  </si>
  <si>
    <t>Data</t>
  </si>
  <si>
    <t>Evaluare</t>
  </si>
  <si>
    <t>Colocviu</t>
  </si>
  <si>
    <t>Comentariu evaluare</t>
  </si>
  <si>
    <t>Total studenti</t>
  </si>
  <si>
    <t>Prezenti</t>
  </si>
  <si>
    <t>Promovati</t>
  </si>
  <si>
    <t>Restantieri</t>
  </si>
  <si>
    <t>Note 5-6</t>
  </si>
  <si>
    <t>Note 7-8</t>
  </si>
  <si>
    <t>Note 9-10</t>
  </si>
  <si>
    <t>Comentarii rezultate</t>
  </si>
  <si>
    <t>Alte comentarii</t>
  </si>
  <si>
    <t>Titular</t>
  </si>
  <si>
    <t>Examen</t>
  </si>
  <si>
    <t>40% laborator; 60% examen</t>
  </si>
  <si>
    <t>Sisteme de operare</t>
  </si>
  <si>
    <t>Analiză Matematică II</t>
  </si>
  <si>
    <t>bune</t>
  </si>
  <si>
    <t>slabe</t>
  </si>
  <si>
    <t>Algebra (Structuri fundamentale)</t>
  </si>
  <si>
    <t>Info</t>
  </si>
  <si>
    <t>MI</t>
  </si>
  <si>
    <t>M</t>
  </si>
  <si>
    <t>Retele de calculatoare</t>
  </si>
  <si>
    <t>Analiză Numerică</t>
  </si>
  <si>
    <t>Programare procedurală</t>
  </si>
  <si>
    <t>M+MI</t>
  </si>
  <si>
    <t>Algoritmi si structuri de date II</t>
  </si>
  <si>
    <t>activitate; partiale; referate; examen final</t>
  </si>
  <si>
    <t>Analiza Numerica</t>
  </si>
  <si>
    <t>Programare web</t>
  </si>
  <si>
    <t>Algebra II</t>
  </si>
  <si>
    <t>Tehnologii web</t>
  </si>
  <si>
    <t>Dezvoltarea aplicatiilor web</t>
  </si>
  <si>
    <t>Logica computationala</t>
  </si>
  <si>
    <t>10% activitate curs; 90% examen</t>
  </si>
  <si>
    <t>examen</t>
  </si>
  <si>
    <t>50% examen scris + 50 % activitatea de laborator</t>
  </si>
  <si>
    <t>60% examen scris + 40 % activitate</t>
  </si>
  <si>
    <t>Bune</t>
  </si>
  <si>
    <t>colocviu</t>
  </si>
  <si>
    <t xml:space="preserve">CMS II </t>
  </si>
  <si>
    <t>relativ bune</t>
  </si>
  <si>
    <t>Istoria Matematicii</t>
  </si>
  <si>
    <t>Cercetari operationale</t>
  </si>
  <si>
    <t>Modelare matematica</t>
  </si>
  <si>
    <t>Foarte bune.</t>
  </si>
  <si>
    <t>Tehnici de simulare</t>
  </si>
  <si>
    <t>Tehnici de optimizare</t>
  </si>
  <si>
    <t>Inteligenta artificiala</t>
  </si>
  <si>
    <t>Teoria probabilitatilor si
 statistica matematica</t>
  </si>
  <si>
    <t>Securitatea sistemelor 
informatice</t>
  </si>
  <si>
    <t>Geometrie analitica si 
diferentiala</t>
  </si>
  <si>
    <t>Teoria probabilitatilor si 
statistica matematica</t>
  </si>
  <si>
    <t>CMS (Aritmetica si 
teoria numerelor)</t>
  </si>
  <si>
    <t>Probabilităţi şi statistică
 matematică</t>
  </si>
  <si>
    <t>Note
5-6</t>
  </si>
  <si>
    <t>Note
7-8</t>
  </si>
  <si>
    <t>Note
9-10</t>
  </si>
  <si>
    <t>UNIVERSITATEA OVIDIUS CONSTANTA</t>
  </si>
  <si>
    <t>FACULTATEA DE MATEMATICA SI INFORMATICA</t>
  </si>
  <si>
    <t>lect. drd. Alexandrescu Adrian</t>
  </si>
  <si>
    <t>conf. dr. Barbulescu Alina</t>
  </si>
  <si>
    <t>conf. dr. Vernic Raluca</t>
  </si>
  <si>
    <t>conf. dr. Petac Eugen</t>
  </si>
  <si>
    <t>prof. dr. Popa Constantin</t>
  </si>
  <si>
    <t>conf. dr. Popescu Elena</t>
  </si>
  <si>
    <t>prof. dr. Craciun Marius</t>
  </si>
  <si>
    <t>prof. dr. Leahu Alexei</t>
  </si>
  <si>
    <t>lect. dr. Pelican Elena</t>
  </si>
  <si>
    <t>lect. dr. Flaut Cristina</t>
  </si>
  <si>
    <t>lect. dr. Rusu Andrei</t>
  </si>
  <si>
    <t>lect. dr. Denis Ibadula</t>
  </si>
  <si>
    <t>lect. dr. Costara Constantin</t>
  </si>
  <si>
    <t>lect. dr. Savin Diana</t>
  </si>
  <si>
    <t>lect. dr. Nicola Aurelian</t>
  </si>
  <si>
    <t>lect. dr. Chelai Ozten</t>
  </si>
  <si>
    <t>lect. dr. Iorgulescu Florin</t>
  </si>
  <si>
    <t>lect. dr. Homentcovschi Laurentiu</t>
  </si>
  <si>
    <t>Satisfacatoare.</t>
  </si>
  <si>
    <t>BUNE</t>
  </si>
  <si>
    <t>2, S1</t>
  </si>
  <si>
    <t>Ecuatii diferentiale si cu derivate partiale</t>
  </si>
  <si>
    <t>conf. dr. L. Cosma</t>
  </si>
  <si>
    <t>40%lucrari+activate la seminar, 60% lucrare scrisa</t>
  </si>
  <si>
    <t>asistent examen: lect. dr. Cristina Sburlan.</t>
  </si>
  <si>
    <t>2, S2</t>
  </si>
  <si>
    <t>asistent examen: conf.dr. Luminita Cosma</t>
  </si>
  <si>
    <t>lect. dr. Cristina Sburlan</t>
  </si>
  <si>
    <t>50% laborator; 50% examen</t>
  </si>
  <si>
    <t>absenteism ridicat. Pentru cei prezenti - rezultate bune.</t>
  </si>
  <si>
    <t>Asistent: drd. Elena Bautu</t>
  </si>
  <si>
    <t>Baze de date</t>
  </si>
  <si>
    <t>20% proiect, 70% proba de evaluare cunostinte, 10% activitate laborator</t>
  </si>
  <si>
    <t>Bune, considerand nr. Notelor de 9 si 10.</t>
  </si>
  <si>
    <t>Proba de verificare a cunostintelor a continut numai aplicatii teoretice si pe calculator, studentii avand voie sa consulte cursul. Asistent la examen: drd. E. Bautu</t>
  </si>
  <si>
    <t xml:space="preserve">Examen 
</t>
  </si>
  <si>
    <t>Bune.</t>
  </si>
  <si>
    <t>Analiza complexa</t>
  </si>
  <si>
    <t>examen scris 50%, lucrare seminar 20%, proiect lab 20%, activ. Lab. 10%</t>
  </si>
  <si>
    <t>Prezenta la examen lasa de dorit.</t>
  </si>
  <si>
    <t>MCTIM</t>
  </si>
  <si>
    <t>Sisteme moderne de comunicatii de date</t>
  </si>
  <si>
    <t>conf.dr. E. Petac</t>
  </si>
  <si>
    <t>30% proba scrisa finala+40% proiect la curs+30% activitate laborator</t>
  </si>
  <si>
    <t>Forma de evaluare: colocviu. Studentii au manifestat interes pentru acumularea de noi cunostinte in domeniul de specializare, precum si in formarea in domeniul cercetarii.</t>
  </si>
  <si>
    <t>MTI</t>
  </si>
  <si>
    <t>50% test grila+2 exercitii; 30% laborator; 20% proiect</t>
  </si>
  <si>
    <t>Studentii au manifestat interes pentru acumularea de cunostinte noi in domeniul de specializare.</t>
  </si>
  <si>
    <t>50% proba scrisa; 30% laborator; 20% proiect curs</t>
  </si>
  <si>
    <t>1, S2</t>
  </si>
  <si>
    <t>lect. dr. M. Ciuca</t>
  </si>
  <si>
    <t>60% examen+ 40% activitate de seminar</t>
  </si>
  <si>
    <t>Notele reflecta activitatea de la seminar si confirma implicarea activa la curs.</t>
  </si>
  <si>
    <t>conf. dr. A. Barbulescu</t>
  </si>
  <si>
    <t>Analiza functionala</t>
  </si>
  <si>
    <t>Prof. dr. Dumitru Popa</t>
  </si>
  <si>
    <t>100% examen scris</t>
  </si>
  <si>
    <t>Calcul paralel</t>
  </si>
  <si>
    <t>conf. dr. Popovici Mircea</t>
  </si>
  <si>
    <t>40% proiect+60% examen</t>
  </si>
  <si>
    <t>Analiza si proiectarea sistemelor distribuite</t>
  </si>
  <si>
    <t>lect.dr. A. Nicola</t>
  </si>
  <si>
    <t xml:space="preserve">activitate laborator 30%, proiect de lab 30%, examinare finala </t>
  </si>
  <si>
    <t>Bune doar doi restantieri din cei prezenti.</t>
  </si>
  <si>
    <t>1, S1</t>
  </si>
  <si>
    <t>Mecanica teoretica</t>
  </si>
  <si>
    <t>Medii vizuale de programare</t>
  </si>
  <si>
    <t>lect.dr. C. Costara</t>
  </si>
  <si>
    <t>100% examen final</t>
  </si>
  <si>
    <t>InfoDid</t>
  </si>
  <si>
    <t>conf.dr. E. Zaharescu</t>
  </si>
  <si>
    <t>10% lucrari, 10% teme, 80% examen</t>
  </si>
  <si>
    <t>Interes major dar numai pentru 55% dintre studenti.</t>
  </si>
  <si>
    <t>Calculabilitate si complexitate</t>
  </si>
  <si>
    <t>lect.dr. Dragos Sburlan</t>
  </si>
  <si>
    <t>50% nota lab (lucrare, proiecte), 50% nota colocviu</t>
  </si>
  <si>
    <t>Medii</t>
  </si>
  <si>
    <t>Rezultate medii. Prep. Drd. Grecu Lacramioara.</t>
  </si>
  <si>
    <t>50% rezultate activitate seminar (2 lucrari scrise)+50% rezultate colocviu</t>
  </si>
  <si>
    <t>Programare orientata obiect</t>
  </si>
  <si>
    <t>lect. dr. Crenguta Bogdan</t>
  </si>
  <si>
    <t>60% lucrarea de colocviu+40% activitatea de laborator</t>
  </si>
  <si>
    <t>relativ bune.</t>
  </si>
  <si>
    <t>asist.drd. Elena Bautu</t>
  </si>
  <si>
    <t>lect.dr. Marian Ciuca</t>
  </si>
  <si>
    <t>50% lucrarea la colocviu + 50% lucrul la laborator</t>
  </si>
  <si>
    <t>lect.dr. A. Rusu</t>
  </si>
  <si>
    <t>50% proiect+50% lucrare lab</t>
  </si>
  <si>
    <t>F. bune</t>
  </si>
  <si>
    <t>Examen scris si oral+act de seminar</t>
  </si>
  <si>
    <t>referate pe teme din istoria matematicii</t>
  </si>
  <si>
    <t>lect. drd. Ciuca Marian</t>
  </si>
  <si>
    <t>Examen oral</t>
  </si>
  <si>
    <t>Analiză Matematica II</t>
  </si>
  <si>
    <t>Analiza sesiunii de vara 2010</t>
  </si>
  <si>
    <t>Geometrie II (Geometrie analitica si afina)</t>
  </si>
  <si>
    <t>examen scris</t>
  </si>
  <si>
    <t>20% proiect +20% seminar +30% partial + 30% examen</t>
  </si>
  <si>
    <t>Bune pentru cei prezenti</t>
  </si>
  <si>
    <t>Asistent la examen a fost asist.dr. G. Carlig.</t>
  </si>
  <si>
    <t>lect.dr. A. Bobe</t>
  </si>
  <si>
    <t>20% prezente curs + 40% laborator + 40% examen oral</t>
  </si>
  <si>
    <t>FOARTE BUNE</t>
  </si>
  <si>
    <t>45% partial, 10% seminar, 45% examen final</t>
  </si>
  <si>
    <t>Asist. drd. C. Ghinea</t>
  </si>
  <si>
    <t xml:space="preserve">60% examen 
40% proiecte </t>
  </si>
  <si>
    <t>S-au descurcat f. bine</t>
  </si>
  <si>
    <t>Au inteles teoria laticeala foarte bine si structuri de grupuri bine.</t>
  </si>
  <si>
    <t>70% partial+30% examen final</t>
  </si>
  <si>
    <t>medii spre bune</t>
  </si>
  <si>
    <t xml:space="preserve">50% lucrari + teme; 50% examen </t>
  </si>
  <si>
    <t>Pentru dezvoltarea abilitatilor de prezentare a lucrarilor este f utila si forma de examinare orala</t>
  </si>
  <si>
    <t>Analiza II</t>
  </si>
  <si>
    <t>50% seminar; 50% examen</t>
  </si>
  <si>
    <t>40% lucrare scrisa 
30% proiect lab.
20% lucrare seminar  10%  activitate lab pe parcursul sem.</t>
  </si>
  <si>
    <t>50% proiect +50% test final</t>
  </si>
  <si>
    <t>medii - bune</t>
  </si>
  <si>
    <t>40% proiect+lab, 10% prezenta, 50% lucrare scrisa</t>
  </si>
  <si>
    <t>20% activitate lab 20% lucrare lab 
60% lucrare examen</t>
  </si>
  <si>
    <t>mediocre</t>
  </si>
  <si>
    <t>Prezenta redusa la cursuri si laboratoare.</t>
  </si>
  <si>
    <t xml:space="preserve">Ecuatii diferentiale </t>
  </si>
  <si>
    <t>foarte bune</t>
  </si>
  <si>
    <t>Conf. dr. A. Barbulescu</t>
  </si>
  <si>
    <t>20% nota sem.
80% examen</t>
  </si>
  <si>
    <t>70% examen, 30% proiect</t>
  </si>
  <si>
    <t>Asist: Lect. dr. A. Nicola</t>
  </si>
  <si>
    <t>60% lucrare scrisa+40% lucrare de lab</t>
  </si>
  <si>
    <t>Slabe</t>
  </si>
  <si>
    <t>asistent: asist.dr. G. Cirlig</t>
  </si>
  <si>
    <t>Relativ bune.</t>
  </si>
  <si>
    <t>Asistent la examen: lect. dr. A. Rusu</t>
  </si>
  <si>
    <t>lect.dr. M. Ciuca</t>
  </si>
  <si>
    <t>Studentii participanti la curs si laborator au elaborat proiecte foarte bune, dovedind o intelegere buna a materiei</t>
  </si>
  <si>
    <t xml:space="preserve">100% lucrare laborator </t>
  </si>
  <si>
    <t>60% teme pt acasa+40% lucrare scrisa</t>
  </si>
  <si>
    <t xml:space="preserve">Studentii au asimilat gradual materia, dovedind in final o buna insusire a materiei </t>
  </si>
  <si>
    <t>Matematici discrete</t>
  </si>
  <si>
    <t>Lect. dr. G. Iorgulescu</t>
  </si>
  <si>
    <t>80% proiecte+20% intrebari finale</t>
  </si>
  <si>
    <t>60% examen+40% activitate lab</t>
  </si>
  <si>
    <t>asistent la examen: Asist. dr. G. Cirlig</t>
  </si>
  <si>
    <t>Bune spre foarte bune deoarece au avut un subiect la teorie si unul la probleme la alegere lor.</t>
  </si>
  <si>
    <t>Lect.dr. C. Costara</t>
  </si>
  <si>
    <t>Prep. Drd. Grecu Lacramioara.</t>
  </si>
  <si>
    <t xml:space="preserve">Modelare cu algoritmi genetici </t>
  </si>
  <si>
    <t>Conf. dr. C. Mancas</t>
  </si>
  <si>
    <t xml:space="preserve">25% activitate, 35% proiect, 40% examen </t>
  </si>
  <si>
    <t>lect. dr. A. Nicola</t>
  </si>
  <si>
    <t>70% activitate in timpul semestrului; 30% examen</t>
  </si>
  <si>
    <t>Temele de casa au avut efect asupra cunostintelor acumulate. Activitatea  la laborator a fost slaba.</t>
  </si>
  <si>
    <t>5% prezenta, 5% activitate lab, 15% lucrare, 30% proiect, 35% examen, 10% din oficiu</t>
  </si>
  <si>
    <t>lect. dr. C. Sburlan</t>
  </si>
  <si>
    <t>foarte bune la majoritatea celor prezenti</t>
  </si>
  <si>
    <t>60% proiecte+40% proba practica</t>
  </si>
  <si>
    <t>Activitatea de laborator si-a spus cuvantul si asupra temelor de acasa.</t>
  </si>
  <si>
    <t>40% lucrare scrisa + 60% activitate de lab</t>
  </si>
  <si>
    <t>Foarte bune</t>
  </si>
  <si>
    <t>Geometrie analitica si diferentiala</t>
  </si>
  <si>
    <t>lect. dr. Alexandru Bobe</t>
  </si>
  <si>
    <t>40% partial + 40% examen + 20% activitate seminar</t>
  </si>
  <si>
    <t>destul de slabe</t>
  </si>
  <si>
    <t>La proiecte cu calculatorul nu au dat randamentul asteptat</t>
  </si>
  <si>
    <t>50% examen partial+ 50% lucrare finala</t>
  </si>
  <si>
    <t>Studentii si-au putut mari nota prin activitatea de la seminar si teme pentru acasa.</t>
  </si>
  <si>
    <t>30% activitate lab 10% lucrare lab 
30% proiect lab
30% examen</t>
  </si>
  <si>
    <t>Prezenta redusa, mai ales la examen.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</si>
</sst>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18]d\ mmmm\ 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0" fontId="0" fillId="0" borderId="10" xfId="59" applyNumberFormat="1" applyFont="1" applyBorder="1" applyAlignment="1">
      <alignment vertical="center" wrapText="1"/>
    </xf>
    <xf numFmtId="10" fontId="0" fillId="0" borderId="10" xfId="0" applyNumberFormat="1" applyBorder="1" applyAlignment="1">
      <alignment vertical="center" wrapText="1"/>
    </xf>
    <xf numFmtId="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Border="1" applyAlignment="1">
      <alignment wrapText="1"/>
    </xf>
    <xf numFmtId="0" fontId="6" fillId="0" borderId="0" xfId="0" applyFont="1" applyAlignment="1">
      <alignment horizontal="center" wrapText="1"/>
    </xf>
    <xf numFmtId="10" fontId="0" fillId="0" borderId="0" xfId="0" applyNumberForma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W65"/>
  <sheetViews>
    <sheetView tabSelected="1" zoomScalePageLayoutView="0" workbookViewId="0" topLeftCell="A1">
      <pane ySplit="7" topLeftCell="A47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2.421875" style="7" bestFit="1" customWidth="1"/>
    <col min="2" max="2" width="5.140625" style="7" bestFit="1" customWidth="1"/>
    <col min="3" max="3" width="10.140625" style="1" bestFit="1" customWidth="1"/>
    <col min="4" max="4" width="28.140625" style="1" bestFit="1" customWidth="1"/>
    <col min="5" max="5" width="22.140625" style="1" bestFit="1" customWidth="1"/>
    <col min="6" max="6" width="12.00390625" style="1" customWidth="1"/>
    <col min="7" max="7" width="18.8515625" style="1" customWidth="1"/>
    <col min="8" max="8" width="8.140625" style="1" bestFit="1" customWidth="1"/>
    <col min="9" max="9" width="8.57421875" style="1" customWidth="1"/>
    <col min="10" max="10" width="10.28125" style="2" customWidth="1"/>
    <col min="11" max="11" width="10.7109375" style="2" bestFit="1" customWidth="1"/>
    <col min="12" max="12" width="8.00390625" style="1" bestFit="1" customWidth="1"/>
    <col min="13" max="13" width="8.140625" style="1" customWidth="1"/>
    <col min="14" max="14" width="7.28125" style="1" bestFit="1" customWidth="1"/>
    <col min="15" max="21" width="8.421875" style="1" customWidth="1"/>
    <col min="22" max="22" width="47.28125" style="1" bestFit="1" customWidth="1"/>
    <col min="23" max="23" width="46.28125" style="1" customWidth="1"/>
    <col min="24" max="16384" width="9.140625" style="1" customWidth="1"/>
  </cols>
  <sheetData>
    <row r="1" ht="15.75">
      <c r="A1" s="13" t="s">
        <v>63</v>
      </c>
    </row>
    <row r="2" ht="15.75">
      <c r="A2" s="13" t="s">
        <v>64</v>
      </c>
    </row>
    <row r="4" spans="1:10" ht="25.5" customHeight="1">
      <c r="A4" s="1"/>
      <c r="E4" s="21" t="s">
        <v>159</v>
      </c>
      <c r="F4" s="21"/>
      <c r="G4" s="21"/>
      <c r="J4" s="22"/>
    </row>
    <row r="5" ht="12.75">
      <c r="A5" s="1"/>
    </row>
    <row r="7" spans="1:23" s="5" customFormat="1" ht="25.5" customHeight="1">
      <c r="A7" s="3" t="s">
        <v>1</v>
      </c>
      <c r="B7" s="3" t="s">
        <v>2</v>
      </c>
      <c r="C7" s="3" t="s">
        <v>3</v>
      </c>
      <c r="D7" s="3" t="s">
        <v>0</v>
      </c>
      <c r="E7" s="3" t="s">
        <v>16</v>
      </c>
      <c r="F7" s="6" t="s">
        <v>4</v>
      </c>
      <c r="G7" s="3" t="s">
        <v>6</v>
      </c>
      <c r="H7" s="3" t="s">
        <v>7</v>
      </c>
      <c r="I7" s="3" t="s">
        <v>8</v>
      </c>
      <c r="J7" s="4" t="s">
        <v>9</v>
      </c>
      <c r="K7" s="4" t="s">
        <v>10</v>
      </c>
      <c r="L7" s="3" t="s">
        <v>60</v>
      </c>
      <c r="M7" s="3" t="s">
        <v>61</v>
      </c>
      <c r="N7" s="3" t="s">
        <v>62</v>
      </c>
      <c r="O7" s="3" t="s">
        <v>7</v>
      </c>
      <c r="P7" s="3" t="s">
        <v>8</v>
      </c>
      <c r="Q7" s="3" t="s">
        <v>9</v>
      </c>
      <c r="R7" s="3" t="s">
        <v>10</v>
      </c>
      <c r="S7" s="3" t="s">
        <v>11</v>
      </c>
      <c r="T7" s="3" t="s">
        <v>12</v>
      </c>
      <c r="U7" s="3" t="s">
        <v>13</v>
      </c>
      <c r="V7" s="3" t="s">
        <v>14</v>
      </c>
      <c r="W7" s="3" t="s">
        <v>15</v>
      </c>
    </row>
    <row r="8" spans="1:23" ht="38.25">
      <c r="A8" s="8" t="s">
        <v>30</v>
      </c>
      <c r="B8" s="17">
        <v>1</v>
      </c>
      <c r="C8" s="20">
        <v>40347</v>
      </c>
      <c r="D8" s="18" t="s">
        <v>160</v>
      </c>
      <c r="E8" s="18" t="s">
        <v>82</v>
      </c>
      <c r="F8" s="18" t="s">
        <v>161</v>
      </c>
      <c r="G8" s="10" t="s">
        <v>162</v>
      </c>
      <c r="H8" s="18">
        <v>27</v>
      </c>
      <c r="I8" s="18">
        <v>19</v>
      </c>
      <c r="J8" s="11">
        <v>16</v>
      </c>
      <c r="K8" s="11">
        <v>11</v>
      </c>
      <c r="L8" s="18">
        <v>1</v>
      </c>
      <c r="M8" s="18">
        <v>6</v>
      </c>
      <c r="N8" s="18">
        <v>9</v>
      </c>
      <c r="O8" s="14">
        <f aca="true" t="shared" si="0" ref="O8:O42">H8/H8</f>
        <v>1</v>
      </c>
      <c r="P8" s="14">
        <f aca="true" t="shared" si="1" ref="P8:P42">I8/H8</f>
        <v>0.7037037037037037</v>
      </c>
      <c r="Q8" s="14">
        <f aca="true" t="shared" si="2" ref="Q8:Q42">J8/H8</f>
        <v>0.5925925925925926</v>
      </c>
      <c r="R8" s="14">
        <f aca="true" t="shared" si="3" ref="R8:R42">K8/H8</f>
        <v>0.4074074074074074</v>
      </c>
      <c r="S8" s="14">
        <f aca="true" t="shared" si="4" ref="S8:S42">L8/J8</f>
        <v>0.0625</v>
      </c>
      <c r="T8" s="14">
        <f aca="true" t="shared" si="5" ref="T8:T42">M8/J8</f>
        <v>0.375</v>
      </c>
      <c r="U8" s="14">
        <f aca="true" t="shared" si="6" ref="U8:U42">N8/J8</f>
        <v>0.5625</v>
      </c>
      <c r="V8" s="18" t="s">
        <v>101</v>
      </c>
      <c r="W8" s="18"/>
    </row>
    <row r="9" spans="1:23" ht="38.25">
      <c r="A9" s="8" t="s">
        <v>24</v>
      </c>
      <c r="B9" s="8">
        <v>1</v>
      </c>
      <c r="C9" s="9">
        <v>40338</v>
      </c>
      <c r="D9" s="10" t="s">
        <v>223</v>
      </c>
      <c r="E9" s="10" t="s">
        <v>224</v>
      </c>
      <c r="F9" s="10" t="s">
        <v>17</v>
      </c>
      <c r="G9" s="10" t="s">
        <v>225</v>
      </c>
      <c r="H9" s="10">
        <v>66</v>
      </c>
      <c r="I9" s="10">
        <v>39</v>
      </c>
      <c r="J9" s="11">
        <v>22</v>
      </c>
      <c r="K9" s="11">
        <v>44</v>
      </c>
      <c r="L9" s="10">
        <v>5</v>
      </c>
      <c r="M9" s="10">
        <v>6</v>
      </c>
      <c r="N9" s="10">
        <v>11</v>
      </c>
      <c r="O9" s="14">
        <f>H9/H9</f>
        <v>1</v>
      </c>
      <c r="P9" s="14">
        <f>I9/H9</f>
        <v>0.5909090909090909</v>
      </c>
      <c r="Q9" s="14">
        <f>J9/H9</f>
        <v>0.3333333333333333</v>
      </c>
      <c r="R9" s="14">
        <f>K9/H9</f>
        <v>0.6666666666666666</v>
      </c>
      <c r="S9" s="14">
        <f>L9/J9</f>
        <v>0.22727272727272727</v>
      </c>
      <c r="T9" s="14">
        <f>M9/J9</f>
        <v>0.2727272727272727</v>
      </c>
      <c r="U9" s="14">
        <f>N9/J9</f>
        <v>0.5</v>
      </c>
      <c r="V9" s="10" t="s">
        <v>226</v>
      </c>
      <c r="W9" s="10" t="s">
        <v>227</v>
      </c>
    </row>
    <row r="10" spans="1:23" ht="51">
      <c r="A10" s="8" t="s">
        <v>24</v>
      </c>
      <c r="B10" s="8">
        <v>1</v>
      </c>
      <c r="C10" s="9">
        <v>40325</v>
      </c>
      <c r="D10" s="10" t="s">
        <v>38</v>
      </c>
      <c r="E10" s="10" t="s">
        <v>75</v>
      </c>
      <c r="F10" s="10" t="s">
        <v>5</v>
      </c>
      <c r="G10" s="10" t="s">
        <v>146</v>
      </c>
      <c r="H10" s="10">
        <v>126</v>
      </c>
      <c r="I10" s="10">
        <v>87</v>
      </c>
      <c r="J10" s="11">
        <f aca="true" t="shared" si="7" ref="J10:J31">SUM(L10:N10)</f>
        <v>53</v>
      </c>
      <c r="K10" s="11">
        <f aca="true" t="shared" si="8" ref="K10:K31">H10-J10</f>
        <v>73</v>
      </c>
      <c r="L10" s="10">
        <v>31</v>
      </c>
      <c r="M10" s="10">
        <v>11</v>
      </c>
      <c r="N10" s="10">
        <v>11</v>
      </c>
      <c r="O10" s="14">
        <f t="shared" si="0"/>
        <v>1</v>
      </c>
      <c r="P10" s="14">
        <f t="shared" si="1"/>
        <v>0.6904761904761905</v>
      </c>
      <c r="Q10" s="14">
        <f t="shared" si="2"/>
        <v>0.42063492063492064</v>
      </c>
      <c r="R10" s="14">
        <f t="shared" si="3"/>
        <v>0.5793650793650794</v>
      </c>
      <c r="S10" s="14">
        <f t="shared" si="4"/>
        <v>0.5849056603773585</v>
      </c>
      <c r="T10" s="14">
        <f t="shared" si="5"/>
        <v>0.20754716981132076</v>
      </c>
      <c r="U10" s="14">
        <f t="shared" si="6"/>
        <v>0.20754716981132076</v>
      </c>
      <c r="V10" s="10" t="s">
        <v>147</v>
      </c>
      <c r="W10" s="10" t="s">
        <v>148</v>
      </c>
    </row>
    <row r="11" spans="1:23" ht="38.25">
      <c r="A11" s="8" t="s">
        <v>24</v>
      </c>
      <c r="B11" s="8">
        <v>1</v>
      </c>
      <c r="C11" s="9">
        <v>40333</v>
      </c>
      <c r="D11" s="10" t="s">
        <v>23</v>
      </c>
      <c r="E11" s="10" t="s">
        <v>74</v>
      </c>
      <c r="F11" s="10" t="s">
        <v>100</v>
      </c>
      <c r="G11" s="10" t="s">
        <v>32</v>
      </c>
      <c r="H11" s="10">
        <v>66</v>
      </c>
      <c r="I11" s="10">
        <v>35</v>
      </c>
      <c r="J11" s="11">
        <v>25</v>
      </c>
      <c r="K11" s="11">
        <v>10</v>
      </c>
      <c r="L11" s="10">
        <v>13</v>
      </c>
      <c r="M11" s="10">
        <v>6</v>
      </c>
      <c r="N11" s="10">
        <v>6</v>
      </c>
      <c r="O11" s="14">
        <f t="shared" si="0"/>
        <v>1</v>
      </c>
      <c r="P11" s="14">
        <f t="shared" si="1"/>
        <v>0.5303030303030303</v>
      </c>
      <c r="Q11" s="14">
        <f t="shared" si="2"/>
        <v>0.3787878787878788</v>
      </c>
      <c r="R11" s="14">
        <f t="shared" si="3"/>
        <v>0.15151515151515152</v>
      </c>
      <c r="S11" s="14">
        <f t="shared" si="4"/>
        <v>0.52</v>
      </c>
      <c r="T11" s="14">
        <f t="shared" si="5"/>
        <v>0.24</v>
      </c>
      <c r="U11" s="14">
        <f t="shared" si="6"/>
        <v>0.24</v>
      </c>
      <c r="V11" s="10" t="s">
        <v>101</v>
      </c>
      <c r="W11" s="10"/>
    </row>
    <row r="12" spans="1:23" ht="25.5">
      <c r="A12" s="8" t="s">
        <v>24</v>
      </c>
      <c r="B12" s="8">
        <v>1</v>
      </c>
      <c r="C12" s="9">
        <v>40336</v>
      </c>
      <c r="D12" s="10" t="s">
        <v>23</v>
      </c>
      <c r="E12" s="10" t="s">
        <v>81</v>
      </c>
      <c r="F12" s="10" t="s">
        <v>100</v>
      </c>
      <c r="G12" s="10" t="s">
        <v>170</v>
      </c>
      <c r="H12" s="10">
        <v>65</v>
      </c>
      <c r="I12" s="10">
        <v>31</v>
      </c>
      <c r="J12" s="11">
        <v>31</v>
      </c>
      <c r="K12" s="11">
        <v>34</v>
      </c>
      <c r="L12" s="10">
        <v>10</v>
      </c>
      <c r="M12" s="10">
        <v>9</v>
      </c>
      <c r="N12" s="10">
        <v>12</v>
      </c>
      <c r="O12" s="14">
        <f t="shared" si="0"/>
        <v>1</v>
      </c>
      <c r="P12" s="14">
        <f t="shared" si="1"/>
        <v>0.47692307692307695</v>
      </c>
      <c r="Q12" s="14">
        <f t="shared" si="2"/>
        <v>0.47692307692307695</v>
      </c>
      <c r="R12" s="14">
        <f t="shared" si="3"/>
        <v>0.5230769230769231</v>
      </c>
      <c r="S12" s="14">
        <f t="shared" si="4"/>
        <v>0.3225806451612903</v>
      </c>
      <c r="T12" s="14">
        <f t="shared" si="5"/>
        <v>0.2903225806451613</v>
      </c>
      <c r="U12" s="14">
        <f t="shared" si="6"/>
        <v>0.3870967741935484</v>
      </c>
      <c r="V12" s="10" t="s">
        <v>171</v>
      </c>
      <c r="W12" s="10" t="s">
        <v>172</v>
      </c>
    </row>
    <row r="13" spans="1:23" ht="25.5">
      <c r="A13" s="8" t="s">
        <v>24</v>
      </c>
      <c r="B13" s="8">
        <v>1</v>
      </c>
      <c r="C13" s="9">
        <v>40343</v>
      </c>
      <c r="D13" s="10" t="s">
        <v>177</v>
      </c>
      <c r="E13" s="10" t="s">
        <v>188</v>
      </c>
      <c r="F13" s="10" t="s">
        <v>17</v>
      </c>
      <c r="G13" s="10" t="s">
        <v>189</v>
      </c>
      <c r="H13" s="10">
        <v>66</v>
      </c>
      <c r="I13" s="10">
        <v>26</v>
      </c>
      <c r="J13" s="11">
        <v>11</v>
      </c>
      <c r="K13" s="11">
        <v>55</v>
      </c>
      <c r="L13" s="10">
        <v>6</v>
      </c>
      <c r="M13" s="10">
        <v>3</v>
      </c>
      <c r="N13" s="10">
        <v>2</v>
      </c>
      <c r="O13" s="14">
        <f>H13/H13</f>
        <v>1</v>
      </c>
      <c r="P13" s="14">
        <f>I13/H13</f>
        <v>0.3939393939393939</v>
      </c>
      <c r="Q13" s="14">
        <f>J13/H13</f>
        <v>0.16666666666666666</v>
      </c>
      <c r="R13" s="14">
        <f>K13/H13</f>
        <v>0.8333333333333334</v>
      </c>
      <c r="S13" s="14">
        <f>L13/J13</f>
        <v>0.5454545454545454</v>
      </c>
      <c r="T13" s="14">
        <f>M13/J13</f>
        <v>0.2727272727272727</v>
      </c>
      <c r="U13" s="14">
        <f>N13/J13</f>
        <v>0.18181818181818182</v>
      </c>
      <c r="V13" s="10"/>
      <c r="W13" s="10"/>
    </row>
    <row r="14" spans="1:23" ht="38.25">
      <c r="A14" s="8" t="s">
        <v>24</v>
      </c>
      <c r="B14" s="8">
        <v>1</v>
      </c>
      <c r="C14" s="9">
        <v>40339</v>
      </c>
      <c r="D14" s="10" t="s">
        <v>31</v>
      </c>
      <c r="E14" s="10" t="s">
        <v>213</v>
      </c>
      <c r="F14" s="10" t="s">
        <v>17</v>
      </c>
      <c r="G14" s="10" t="s">
        <v>214</v>
      </c>
      <c r="H14" s="10">
        <v>132</v>
      </c>
      <c r="I14" s="10">
        <v>90</v>
      </c>
      <c r="J14" s="11">
        <v>76</v>
      </c>
      <c r="K14" s="11">
        <v>14</v>
      </c>
      <c r="L14" s="10">
        <v>19</v>
      </c>
      <c r="M14" s="10">
        <v>25</v>
      </c>
      <c r="N14" s="10">
        <v>32</v>
      </c>
      <c r="O14" s="14">
        <f t="shared" si="0"/>
        <v>1</v>
      </c>
      <c r="P14" s="14">
        <f t="shared" si="1"/>
        <v>0.6818181818181818</v>
      </c>
      <c r="Q14" s="14">
        <f t="shared" si="2"/>
        <v>0.5757575757575758</v>
      </c>
      <c r="R14" s="14">
        <f t="shared" si="3"/>
        <v>0.10606060606060606</v>
      </c>
      <c r="S14" s="14">
        <f t="shared" si="4"/>
        <v>0.25</v>
      </c>
      <c r="T14" s="14">
        <f t="shared" si="5"/>
        <v>0.32894736842105265</v>
      </c>
      <c r="U14" s="14">
        <f t="shared" si="6"/>
        <v>0.42105263157894735</v>
      </c>
      <c r="V14" s="10" t="s">
        <v>43</v>
      </c>
      <c r="W14" s="10" t="s">
        <v>215</v>
      </c>
    </row>
    <row r="15" spans="1:23" ht="38.25">
      <c r="A15" s="8" t="s">
        <v>24</v>
      </c>
      <c r="B15" s="8">
        <v>2</v>
      </c>
      <c r="C15" s="9">
        <v>40323</v>
      </c>
      <c r="D15" s="10" t="s">
        <v>36</v>
      </c>
      <c r="E15" s="10" t="s">
        <v>80</v>
      </c>
      <c r="F15" s="10" t="s">
        <v>5</v>
      </c>
      <c r="G15" s="10" t="s">
        <v>182</v>
      </c>
      <c r="H15" s="10">
        <v>102</v>
      </c>
      <c r="I15" s="10">
        <v>77</v>
      </c>
      <c r="J15" s="11">
        <v>59</v>
      </c>
      <c r="K15" s="11">
        <v>43</v>
      </c>
      <c r="L15" s="10">
        <v>26</v>
      </c>
      <c r="M15" s="10">
        <v>21</v>
      </c>
      <c r="N15" s="10">
        <v>12</v>
      </c>
      <c r="O15" s="14">
        <f t="shared" si="0"/>
        <v>1</v>
      </c>
      <c r="P15" s="14">
        <f t="shared" si="1"/>
        <v>0.7549019607843137</v>
      </c>
      <c r="Q15" s="14">
        <f t="shared" si="2"/>
        <v>0.5784313725490197</v>
      </c>
      <c r="R15" s="14">
        <f t="shared" si="3"/>
        <v>0.4215686274509804</v>
      </c>
      <c r="S15" s="14">
        <f t="shared" si="4"/>
        <v>0.4406779661016949</v>
      </c>
      <c r="T15" s="14">
        <f t="shared" si="5"/>
        <v>0.3559322033898305</v>
      </c>
      <c r="U15" s="14">
        <f t="shared" si="6"/>
        <v>0.2033898305084746</v>
      </c>
      <c r="V15" s="10" t="s">
        <v>21</v>
      </c>
      <c r="W15" s="10"/>
    </row>
    <row r="16" spans="1:23" ht="51">
      <c r="A16" s="8" t="s">
        <v>24</v>
      </c>
      <c r="B16" s="8">
        <v>2</v>
      </c>
      <c r="C16" s="9">
        <v>40339</v>
      </c>
      <c r="D16" s="10" t="s">
        <v>28</v>
      </c>
      <c r="E16" s="10" t="s">
        <v>73</v>
      </c>
      <c r="F16" s="10" t="s">
        <v>17</v>
      </c>
      <c r="G16" s="10" t="s">
        <v>230</v>
      </c>
      <c r="H16" s="10">
        <v>102</v>
      </c>
      <c r="I16" s="10">
        <v>49</v>
      </c>
      <c r="J16" s="11">
        <v>35</v>
      </c>
      <c r="K16" s="11">
        <v>67</v>
      </c>
      <c r="L16" s="10">
        <v>14</v>
      </c>
      <c r="M16" s="10">
        <v>14</v>
      </c>
      <c r="N16" s="10">
        <v>7</v>
      </c>
      <c r="O16" s="14">
        <f t="shared" si="0"/>
        <v>1</v>
      </c>
      <c r="P16" s="14">
        <f t="shared" si="1"/>
        <v>0.4803921568627451</v>
      </c>
      <c r="Q16" s="14">
        <f t="shared" si="2"/>
        <v>0.3431372549019608</v>
      </c>
      <c r="R16" s="14">
        <f t="shared" si="3"/>
        <v>0.6568627450980392</v>
      </c>
      <c r="S16" s="14">
        <f t="shared" si="4"/>
        <v>0.4</v>
      </c>
      <c r="T16" s="14">
        <f t="shared" si="5"/>
        <v>0.4</v>
      </c>
      <c r="U16" s="14">
        <f t="shared" si="6"/>
        <v>0.2</v>
      </c>
      <c r="V16" s="10" t="s">
        <v>22</v>
      </c>
      <c r="W16" s="10" t="s">
        <v>231</v>
      </c>
    </row>
    <row r="17" spans="1:23" ht="25.5">
      <c r="A17" s="8" t="s">
        <v>24</v>
      </c>
      <c r="B17" s="8">
        <v>3</v>
      </c>
      <c r="C17" s="9">
        <v>40315</v>
      </c>
      <c r="D17" s="10" t="s">
        <v>37</v>
      </c>
      <c r="E17" s="12" t="s">
        <v>65</v>
      </c>
      <c r="F17" s="10" t="s">
        <v>17</v>
      </c>
      <c r="G17" s="10" t="s">
        <v>190</v>
      </c>
      <c r="H17" s="10">
        <v>41</v>
      </c>
      <c r="I17" s="10">
        <v>32</v>
      </c>
      <c r="J17" s="11">
        <v>30</v>
      </c>
      <c r="K17" s="11">
        <v>11</v>
      </c>
      <c r="L17" s="10">
        <v>4</v>
      </c>
      <c r="M17" s="10">
        <v>11</v>
      </c>
      <c r="N17" s="10">
        <v>15</v>
      </c>
      <c r="O17" s="14">
        <f t="shared" si="0"/>
        <v>1</v>
      </c>
      <c r="P17" s="14">
        <f t="shared" si="1"/>
        <v>0.7804878048780488</v>
      </c>
      <c r="Q17" s="14">
        <f t="shared" si="2"/>
        <v>0.7317073170731707</v>
      </c>
      <c r="R17" s="14">
        <f t="shared" si="3"/>
        <v>0.2682926829268293</v>
      </c>
      <c r="S17" s="14">
        <f t="shared" si="4"/>
        <v>0.13333333333333333</v>
      </c>
      <c r="T17" s="14">
        <f t="shared" si="5"/>
        <v>0.36666666666666664</v>
      </c>
      <c r="U17" s="14">
        <f t="shared" si="6"/>
        <v>0.5</v>
      </c>
      <c r="V17" s="10" t="s">
        <v>21</v>
      </c>
      <c r="W17" s="10" t="s">
        <v>191</v>
      </c>
    </row>
    <row r="18" spans="1:23" ht="25.5">
      <c r="A18" s="8" t="s">
        <v>24</v>
      </c>
      <c r="B18" s="8">
        <v>3</v>
      </c>
      <c r="C18" s="9">
        <v>40311</v>
      </c>
      <c r="D18" s="10" t="s">
        <v>51</v>
      </c>
      <c r="E18" s="10" t="s">
        <v>79</v>
      </c>
      <c r="F18" s="10" t="s">
        <v>5</v>
      </c>
      <c r="G18" s="10" t="s">
        <v>180</v>
      </c>
      <c r="H18" s="10">
        <v>90</v>
      </c>
      <c r="I18" s="10">
        <v>72</v>
      </c>
      <c r="J18" s="11">
        <v>72</v>
      </c>
      <c r="K18" s="11">
        <v>18</v>
      </c>
      <c r="L18" s="10">
        <v>7</v>
      </c>
      <c r="M18" s="10">
        <v>38</v>
      </c>
      <c r="N18" s="10">
        <v>27</v>
      </c>
      <c r="O18" s="15">
        <f t="shared" si="0"/>
        <v>1</v>
      </c>
      <c r="P18" s="15">
        <f t="shared" si="1"/>
        <v>0.8</v>
      </c>
      <c r="Q18" s="15">
        <f t="shared" si="2"/>
        <v>0.8</v>
      </c>
      <c r="R18" s="15">
        <f t="shared" si="3"/>
        <v>0.2</v>
      </c>
      <c r="S18" s="14">
        <f t="shared" si="4"/>
        <v>0.09722222222222222</v>
      </c>
      <c r="T18" s="14">
        <f t="shared" si="5"/>
        <v>0.5277777777777778</v>
      </c>
      <c r="U18" s="14">
        <f t="shared" si="6"/>
        <v>0.375</v>
      </c>
      <c r="V18" s="10" t="s">
        <v>43</v>
      </c>
      <c r="W18" s="10"/>
    </row>
    <row r="19" spans="1:23" ht="51">
      <c r="A19" s="8" t="s">
        <v>24</v>
      </c>
      <c r="B19" s="8">
        <v>3</v>
      </c>
      <c r="C19" s="9">
        <v>40309</v>
      </c>
      <c r="D19" s="10" t="s">
        <v>55</v>
      </c>
      <c r="E19" s="10" t="s">
        <v>68</v>
      </c>
      <c r="F19" s="10" t="s">
        <v>5</v>
      </c>
      <c r="G19" s="10" t="s">
        <v>111</v>
      </c>
      <c r="H19" s="10">
        <v>48</v>
      </c>
      <c r="I19" s="10">
        <v>37</v>
      </c>
      <c r="J19" s="11">
        <f t="shared" si="7"/>
        <v>35</v>
      </c>
      <c r="K19" s="11">
        <f t="shared" si="8"/>
        <v>13</v>
      </c>
      <c r="L19" s="10">
        <v>20</v>
      </c>
      <c r="M19" s="10">
        <v>9</v>
      </c>
      <c r="N19" s="10">
        <v>6</v>
      </c>
      <c r="O19" s="14">
        <f t="shared" si="0"/>
        <v>1</v>
      </c>
      <c r="P19" s="14">
        <f t="shared" si="1"/>
        <v>0.7708333333333334</v>
      </c>
      <c r="Q19" s="14">
        <f t="shared" si="2"/>
        <v>0.7291666666666666</v>
      </c>
      <c r="R19" s="14">
        <f t="shared" si="3"/>
        <v>0.2708333333333333</v>
      </c>
      <c r="S19" s="14">
        <f t="shared" si="4"/>
        <v>0.5714285714285714</v>
      </c>
      <c r="T19" s="14">
        <f t="shared" si="5"/>
        <v>0.2571428571428571</v>
      </c>
      <c r="U19" s="14">
        <f t="shared" si="6"/>
        <v>0.17142857142857143</v>
      </c>
      <c r="V19" s="10" t="s">
        <v>43</v>
      </c>
      <c r="W19" s="12" t="s">
        <v>112</v>
      </c>
    </row>
    <row r="20" spans="1:23" ht="63.75">
      <c r="A20" s="8" t="s">
        <v>24</v>
      </c>
      <c r="B20" s="8">
        <v>3</v>
      </c>
      <c r="C20" s="9">
        <v>40316</v>
      </c>
      <c r="D20" s="10" t="s">
        <v>52</v>
      </c>
      <c r="E20" s="10" t="s">
        <v>69</v>
      </c>
      <c r="F20" s="10" t="s">
        <v>17</v>
      </c>
      <c r="G20" s="10" t="s">
        <v>179</v>
      </c>
      <c r="H20" s="10">
        <v>41</v>
      </c>
      <c r="I20" s="10">
        <v>32</v>
      </c>
      <c r="J20" s="11">
        <v>29</v>
      </c>
      <c r="K20" s="11">
        <v>12</v>
      </c>
      <c r="L20" s="10">
        <v>16</v>
      </c>
      <c r="M20" s="10">
        <v>13</v>
      </c>
      <c r="N20" s="10">
        <v>0</v>
      </c>
      <c r="O20" s="15">
        <f t="shared" si="0"/>
        <v>1</v>
      </c>
      <c r="P20" s="15">
        <f t="shared" si="1"/>
        <v>0.7804878048780488</v>
      </c>
      <c r="Q20" s="15">
        <f t="shared" si="2"/>
        <v>0.7073170731707317</v>
      </c>
      <c r="R20" s="15">
        <f t="shared" si="3"/>
        <v>0.2926829268292683</v>
      </c>
      <c r="S20" s="14">
        <f t="shared" si="4"/>
        <v>0.5517241379310345</v>
      </c>
      <c r="T20" s="14">
        <f t="shared" si="5"/>
        <v>0.4482758620689655</v>
      </c>
      <c r="U20" s="14">
        <f t="shared" si="6"/>
        <v>0</v>
      </c>
      <c r="V20" s="10" t="s">
        <v>21</v>
      </c>
      <c r="W20" s="10"/>
    </row>
    <row r="21" spans="1:23" ht="38.25">
      <c r="A21" s="8" t="s">
        <v>24</v>
      </c>
      <c r="B21" s="8">
        <v>3</v>
      </c>
      <c r="C21" s="9">
        <v>40324</v>
      </c>
      <c r="D21" s="10" t="s">
        <v>53</v>
      </c>
      <c r="E21" s="10" t="s">
        <v>75</v>
      </c>
      <c r="F21" s="10" t="s">
        <v>40</v>
      </c>
      <c r="G21" s="10" t="s">
        <v>41</v>
      </c>
      <c r="H21" s="10">
        <v>89</v>
      </c>
      <c r="I21" s="10">
        <v>75</v>
      </c>
      <c r="J21" s="11">
        <v>59</v>
      </c>
      <c r="K21" s="11">
        <v>16</v>
      </c>
      <c r="L21" s="10">
        <v>27</v>
      </c>
      <c r="M21" s="10">
        <v>19</v>
      </c>
      <c r="N21" s="10">
        <v>13</v>
      </c>
      <c r="O21" s="14">
        <f t="shared" si="0"/>
        <v>1</v>
      </c>
      <c r="P21" s="14">
        <f t="shared" si="1"/>
        <v>0.8426966292134831</v>
      </c>
      <c r="Q21" s="14">
        <f t="shared" si="2"/>
        <v>0.6629213483146067</v>
      </c>
      <c r="R21" s="14">
        <f t="shared" si="3"/>
        <v>0.1797752808988764</v>
      </c>
      <c r="S21" s="14">
        <f t="shared" si="4"/>
        <v>0.4576271186440678</v>
      </c>
      <c r="T21" s="14">
        <f t="shared" si="5"/>
        <v>0.3220338983050847</v>
      </c>
      <c r="U21" s="14">
        <f t="shared" si="6"/>
        <v>0.22033898305084745</v>
      </c>
      <c r="V21" s="10" t="s">
        <v>21</v>
      </c>
      <c r="W21" s="10" t="s">
        <v>209</v>
      </c>
    </row>
    <row r="22" spans="1:23" ht="25.5">
      <c r="A22" s="8" t="s">
        <v>24</v>
      </c>
      <c r="B22" s="8" t="s">
        <v>129</v>
      </c>
      <c r="C22" s="9">
        <v>40332</v>
      </c>
      <c r="D22" s="10" t="s">
        <v>158</v>
      </c>
      <c r="E22" s="10" t="s">
        <v>66</v>
      </c>
      <c r="F22" s="10" t="s">
        <v>17</v>
      </c>
      <c r="G22" s="12" t="s">
        <v>39</v>
      </c>
      <c r="H22" s="10">
        <v>65</v>
      </c>
      <c r="I22" s="10">
        <v>35</v>
      </c>
      <c r="J22" s="11">
        <f t="shared" si="7"/>
        <v>17</v>
      </c>
      <c r="K22" s="11">
        <f t="shared" si="8"/>
        <v>48</v>
      </c>
      <c r="L22" s="10">
        <v>12</v>
      </c>
      <c r="M22" s="10">
        <v>2</v>
      </c>
      <c r="N22" s="10">
        <v>3</v>
      </c>
      <c r="O22" s="14">
        <f t="shared" si="0"/>
        <v>1</v>
      </c>
      <c r="P22" s="14">
        <f t="shared" si="1"/>
        <v>0.5384615384615384</v>
      </c>
      <c r="Q22" s="14">
        <f t="shared" si="2"/>
        <v>0.26153846153846155</v>
      </c>
      <c r="R22" s="14">
        <f t="shared" si="3"/>
        <v>0.7384615384615385</v>
      </c>
      <c r="S22" s="14">
        <f t="shared" si="4"/>
        <v>0.7058823529411765</v>
      </c>
      <c r="T22" s="14">
        <f t="shared" si="5"/>
        <v>0.11764705882352941</v>
      </c>
      <c r="U22" s="14">
        <f t="shared" si="6"/>
        <v>0.17647058823529413</v>
      </c>
      <c r="V22" s="10"/>
      <c r="W22" s="10"/>
    </row>
    <row r="23" spans="1:23" ht="25.5">
      <c r="A23" s="8" t="s">
        <v>24</v>
      </c>
      <c r="B23" s="8" t="s">
        <v>114</v>
      </c>
      <c r="C23" s="9">
        <v>40330</v>
      </c>
      <c r="D23" s="10" t="s">
        <v>20</v>
      </c>
      <c r="E23" s="10" t="s">
        <v>132</v>
      </c>
      <c r="F23" s="10" t="s">
        <v>17</v>
      </c>
      <c r="G23" s="10" t="s">
        <v>133</v>
      </c>
      <c r="H23" s="10">
        <v>61</v>
      </c>
      <c r="I23" s="10">
        <v>47</v>
      </c>
      <c r="J23" s="11">
        <f t="shared" si="7"/>
        <v>37</v>
      </c>
      <c r="K23" s="11">
        <f t="shared" si="8"/>
        <v>24</v>
      </c>
      <c r="L23" s="10">
        <v>24</v>
      </c>
      <c r="M23" s="10">
        <v>8</v>
      </c>
      <c r="N23" s="10">
        <v>5</v>
      </c>
      <c r="O23" s="14">
        <f t="shared" si="0"/>
        <v>1</v>
      </c>
      <c r="P23" s="14">
        <f t="shared" si="1"/>
        <v>0.7704918032786885</v>
      </c>
      <c r="Q23" s="14">
        <f t="shared" si="2"/>
        <v>0.6065573770491803</v>
      </c>
      <c r="R23" s="14">
        <f t="shared" si="3"/>
        <v>0.39344262295081966</v>
      </c>
      <c r="S23" s="14">
        <f t="shared" si="4"/>
        <v>0.6486486486486487</v>
      </c>
      <c r="T23" s="14">
        <f t="shared" si="5"/>
        <v>0.21621621621621623</v>
      </c>
      <c r="U23" s="14">
        <f t="shared" si="6"/>
        <v>0.13513513513513514</v>
      </c>
      <c r="V23" s="10" t="s">
        <v>101</v>
      </c>
      <c r="W23" s="10"/>
    </row>
    <row r="24" spans="1:23" ht="25.5">
      <c r="A24" s="8" t="s">
        <v>24</v>
      </c>
      <c r="B24" s="8" t="s">
        <v>114</v>
      </c>
      <c r="C24" s="9">
        <v>40335</v>
      </c>
      <c r="D24" s="10" t="s">
        <v>56</v>
      </c>
      <c r="E24" s="12" t="s">
        <v>115</v>
      </c>
      <c r="F24" s="10" t="s">
        <v>17</v>
      </c>
      <c r="G24" s="10" t="s">
        <v>116</v>
      </c>
      <c r="H24" s="10">
        <v>61</v>
      </c>
      <c r="I24" s="10">
        <v>47</v>
      </c>
      <c r="J24" s="11">
        <f t="shared" si="7"/>
        <v>20</v>
      </c>
      <c r="K24" s="11">
        <f t="shared" si="8"/>
        <v>41</v>
      </c>
      <c r="L24" s="10">
        <v>5</v>
      </c>
      <c r="M24" s="10">
        <v>8</v>
      </c>
      <c r="N24" s="10">
        <v>7</v>
      </c>
      <c r="O24" s="14">
        <f t="shared" si="0"/>
        <v>1</v>
      </c>
      <c r="P24" s="14">
        <f t="shared" si="1"/>
        <v>0.7704918032786885</v>
      </c>
      <c r="Q24" s="14">
        <f t="shared" si="2"/>
        <v>0.32786885245901637</v>
      </c>
      <c r="R24" s="14">
        <f t="shared" si="3"/>
        <v>0.6721311475409836</v>
      </c>
      <c r="S24" s="14">
        <f t="shared" si="4"/>
        <v>0.25</v>
      </c>
      <c r="T24" s="14">
        <f t="shared" si="5"/>
        <v>0.4</v>
      </c>
      <c r="U24" s="14">
        <f t="shared" si="6"/>
        <v>0.35</v>
      </c>
      <c r="V24" s="10" t="s">
        <v>43</v>
      </c>
      <c r="W24" s="10" t="s">
        <v>117</v>
      </c>
    </row>
    <row r="25" spans="1:23" ht="51">
      <c r="A25" s="8" t="s">
        <v>24</v>
      </c>
      <c r="B25" s="8" t="s">
        <v>85</v>
      </c>
      <c r="C25" s="9">
        <v>40331</v>
      </c>
      <c r="D25" s="10" t="s">
        <v>96</v>
      </c>
      <c r="E25" s="12" t="s">
        <v>65</v>
      </c>
      <c r="F25" s="10" t="s">
        <v>17</v>
      </c>
      <c r="G25" s="10" t="s">
        <v>97</v>
      </c>
      <c r="H25" s="10">
        <v>44</v>
      </c>
      <c r="I25" s="10">
        <v>31</v>
      </c>
      <c r="J25" s="11">
        <f t="shared" si="7"/>
        <v>29</v>
      </c>
      <c r="K25" s="11">
        <f t="shared" si="8"/>
        <v>15</v>
      </c>
      <c r="L25" s="10">
        <v>11</v>
      </c>
      <c r="M25" s="10">
        <v>9</v>
      </c>
      <c r="N25" s="10">
        <v>9</v>
      </c>
      <c r="O25" s="14">
        <f t="shared" si="0"/>
        <v>1</v>
      </c>
      <c r="P25" s="14">
        <f t="shared" si="1"/>
        <v>0.7045454545454546</v>
      </c>
      <c r="Q25" s="14">
        <f t="shared" si="2"/>
        <v>0.6590909090909091</v>
      </c>
      <c r="R25" s="14">
        <f t="shared" si="3"/>
        <v>0.3409090909090909</v>
      </c>
      <c r="S25" s="14">
        <f t="shared" si="4"/>
        <v>0.3793103448275862</v>
      </c>
      <c r="T25" s="14">
        <f t="shared" si="5"/>
        <v>0.3103448275862069</v>
      </c>
      <c r="U25" s="14">
        <f t="shared" si="6"/>
        <v>0.3103448275862069</v>
      </c>
      <c r="V25" s="10" t="s">
        <v>128</v>
      </c>
      <c r="W25" s="10" t="s">
        <v>99</v>
      </c>
    </row>
    <row r="26" spans="1:23" ht="38.25">
      <c r="A26" s="8" t="s">
        <v>24</v>
      </c>
      <c r="B26" s="8" t="s">
        <v>85</v>
      </c>
      <c r="C26" s="9">
        <v>40344</v>
      </c>
      <c r="D26" s="10" t="s">
        <v>86</v>
      </c>
      <c r="E26" s="10" t="s">
        <v>87</v>
      </c>
      <c r="F26" s="10" t="s">
        <v>17</v>
      </c>
      <c r="G26" s="10" t="s">
        <v>88</v>
      </c>
      <c r="H26" s="10">
        <v>44</v>
      </c>
      <c r="I26" s="10">
        <v>28</v>
      </c>
      <c r="J26" s="11">
        <f t="shared" si="7"/>
        <v>18</v>
      </c>
      <c r="K26" s="11">
        <f t="shared" si="8"/>
        <v>26</v>
      </c>
      <c r="L26" s="10">
        <v>7</v>
      </c>
      <c r="M26" s="10">
        <v>1</v>
      </c>
      <c r="N26" s="10">
        <v>10</v>
      </c>
      <c r="O26" s="14">
        <f t="shared" si="0"/>
        <v>1</v>
      </c>
      <c r="P26" s="14">
        <f t="shared" si="1"/>
        <v>0.6363636363636364</v>
      </c>
      <c r="Q26" s="14">
        <f t="shared" si="2"/>
        <v>0.4090909090909091</v>
      </c>
      <c r="R26" s="14">
        <f t="shared" si="3"/>
        <v>0.5909090909090909</v>
      </c>
      <c r="S26" s="14">
        <f t="shared" si="4"/>
        <v>0.3888888888888889</v>
      </c>
      <c r="T26" s="14">
        <f t="shared" si="5"/>
        <v>0.05555555555555555</v>
      </c>
      <c r="U26" s="14">
        <f t="shared" si="6"/>
        <v>0.5555555555555556</v>
      </c>
      <c r="V26" s="10" t="s">
        <v>46</v>
      </c>
      <c r="W26" s="10" t="s">
        <v>89</v>
      </c>
    </row>
    <row r="27" spans="1:23" ht="25.5">
      <c r="A27" s="8" t="s">
        <v>24</v>
      </c>
      <c r="B27" s="8" t="s">
        <v>85</v>
      </c>
      <c r="C27" s="9">
        <v>40339</v>
      </c>
      <c r="D27" s="10" t="s">
        <v>59</v>
      </c>
      <c r="E27" s="10" t="s">
        <v>67</v>
      </c>
      <c r="F27" s="10" t="s">
        <v>17</v>
      </c>
      <c r="G27" s="10" t="s">
        <v>93</v>
      </c>
      <c r="H27" s="10">
        <v>44</v>
      </c>
      <c r="I27" s="10">
        <v>26</v>
      </c>
      <c r="J27" s="11">
        <f t="shared" si="7"/>
        <v>25</v>
      </c>
      <c r="K27" s="11">
        <f t="shared" si="8"/>
        <v>19</v>
      </c>
      <c r="L27" s="10">
        <v>9</v>
      </c>
      <c r="M27" s="10">
        <v>7</v>
      </c>
      <c r="N27" s="10">
        <v>9</v>
      </c>
      <c r="O27" s="14">
        <f t="shared" si="0"/>
        <v>1</v>
      </c>
      <c r="P27" s="14">
        <f t="shared" si="1"/>
        <v>0.5909090909090909</v>
      </c>
      <c r="Q27" s="14">
        <f t="shared" si="2"/>
        <v>0.5681818181818182</v>
      </c>
      <c r="R27" s="14">
        <f t="shared" si="3"/>
        <v>0.4318181818181818</v>
      </c>
      <c r="S27" s="14">
        <f t="shared" si="4"/>
        <v>0.36</v>
      </c>
      <c r="T27" s="14">
        <f t="shared" si="5"/>
        <v>0.28</v>
      </c>
      <c r="U27" s="14">
        <f t="shared" si="6"/>
        <v>0.36</v>
      </c>
      <c r="V27" s="10" t="s">
        <v>94</v>
      </c>
      <c r="W27" s="10" t="s">
        <v>95</v>
      </c>
    </row>
    <row r="28" spans="1:23" ht="51">
      <c r="A28" s="8" t="s">
        <v>24</v>
      </c>
      <c r="B28" s="8" t="s">
        <v>90</v>
      </c>
      <c r="C28" s="9">
        <v>40348</v>
      </c>
      <c r="D28" s="10" t="s">
        <v>96</v>
      </c>
      <c r="E28" s="12" t="s">
        <v>65</v>
      </c>
      <c r="F28" s="10" t="s">
        <v>17</v>
      </c>
      <c r="G28" s="10" t="s">
        <v>97</v>
      </c>
      <c r="H28" s="10">
        <v>55</v>
      </c>
      <c r="I28" s="10">
        <v>35</v>
      </c>
      <c r="J28" s="11">
        <f t="shared" si="7"/>
        <v>27</v>
      </c>
      <c r="K28" s="11">
        <f t="shared" si="8"/>
        <v>28</v>
      </c>
      <c r="L28" s="10">
        <v>11</v>
      </c>
      <c r="M28" s="10">
        <v>7</v>
      </c>
      <c r="N28" s="10">
        <v>9</v>
      </c>
      <c r="O28" s="14">
        <f t="shared" si="0"/>
        <v>1</v>
      </c>
      <c r="P28" s="14">
        <f t="shared" si="1"/>
        <v>0.6363636363636364</v>
      </c>
      <c r="Q28" s="14">
        <f t="shared" si="2"/>
        <v>0.4909090909090909</v>
      </c>
      <c r="R28" s="14">
        <f t="shared" si="3"/>
        <v>0.509090909090909</v>
      </c>
      <c r="S28" s="14">
        <f t="shared" si="4"/>
        <v>0.4074074074074074</v>
      </c>
      <c r="T28" s="14">
        <f t="shared" si="5"/>
        <v>0.25925925925925924</v>
      </c>
      <c r="U28" s="14">
        <f t="shared" si="6"/>
        <v>0.3333333333333333</v>
      </c>
      <c r="V28" s="10" t="s">
        <v>98</v>
      </c>
      <c r="W28" s="10" t="s">
        <v>99</v>
      </c>
    </row>
    <row r="29" spans="1:23" ht="38.25">
      <c r="A29" s="8" t="s">
        <v>24</v>
      </c>
      <c r="B29" s="8" t="s">
        <v>90</v>
      </c>
      <c r="C29" s="9">
        <v>40327</v>
      </c>
      <c r="D29" s="10" t="s">
        <v>138</v>
      </c>
      <c r="E29" s="10" t="s">
        <v>139</v>
      </c>
      <c r="F29" s="10" t="s">
        <v>44</v>
      </c>
      <c r="G29" s="10" t="s">
        <v>140</v>
      </c>
      <c r="H29" s="10">
        <v>55</v>
      </c>
      <c r="I29" s="10">
        <v>28</v>
      </c>
      <c r="J29" s="11">
        <f t="shared" si="7"/>
        <v>18</v>
      </c>
      <c r="K29" s="11">
        <f t="shared" si="8"/>
        <v>37</v>
      </c>
      <c r="L29" s="10">
        <v>11</v>
      </c>
      <c r="M29" s="10">
        <v>4</v>
      </c>
      <c r="N29" s="10">
        <v>3</v>
      </c>
      <c r="O29" s="14">
        <f t="shared" si="0"/>
        <v>1</v>
      </c>
      <c r="P29" s="14">
        <f t="shared" si="1"/>
        <v>0.509090909090909</v>
      </c>
      <c r="Q29" s="14">
        <f t="shared" si="2"/>
        <v>0.32727272727272727</v>
      </c>
      <c r="R29" s="14">
        <f t="shared" si="3"/>
        <v>0.6727272727272727</v>
      </c>
      <c r="S29" s="14">
        <f t="shared" si="4"/>
        <v>0.6111111111111112</v>
      </c>
      <c r="T29" s="14">
        <f t="shared" si="5"/>
        <v>0.2222222222222222</v>
      </c>
      <c r="U29" s="14">
        <f t="shared" si="6"/>
        <v>0.16666666666666666</v>
      </c>
      <c r="V29" s="10" t="s">
        <v>141</v>
      </c>
      <c r="W29" s="10" t="s">
        <v>142</v>
      </c>
    </row>
    <row r="30" spans="1:23" ht="38.25">
      <c r="A30" s="8" t="s">
        <v>24</v>
      </c>
      <c r="B30" s="8" t="s">
        <v>90</v>
      </c>
      <c r="C30" s="9">
        <v>40344</v>
      </c>
      <c r="D30" s="10" t="s">
        <v>86</v>
      </c>
      <c r="E30" s="10" t="s">
        <v>92</v>
      </c>
      <c r="F30" s="10" t="s">
        <v>17</v>
      </c>
      <c r="G30" s="10" t="s">
        <v>88</v>
      </c>
      <c r="H30" s="10">
        <v>50</v>
      </c>
      <c r="I30" s="10">
        <v>36</v>
      </c>
      <c r="J30" s="11">
        <v>34</v>
      </c>
      <c r="K30" s="11">
        <v>16</v>
      </c>
      <c r="L30" s="10">
        <v>16</v>
      </c>
      <c r="M30" s="10">
        <v>10</v>
      </c>
      <c r="N30" s="10">
        <v>8</v>
      </c>
      <c r="O30" s="14">
        <f t="shared" si="0"/>
        <v>1</v>
      </c>
      <c r="P30" s="14">
        <f t="shared" si="1"/>
        <v>0.72</v>
      </c>
      <c r="Q30" s="14">
        <f t="shared" si="2"/>
        <v>0.68</v>
      </c>
      <c r="R30" s="14">
        <f t="shared" si="3"/>
        <v>0.32</v>
      </c>
      <c r="S30" s="14">
        <f t="shared" si="4"/>
        <v>0.47058823529411764</v>
      </c>
      <c r="T30" s="14">
        <f t="shared" si="5"/>
        <v>0.29411764705882354</v>
      </c>
      <c r="U30" s="14">
        <f t="shared" si="6"/>
        <v>0.23529411764705882</v>
      </c>
      <c r="V30" s="10" t="s">
        <v>181</v>
      </c>
      <c r="W30" s="10" t="s">
        <v>91</v>
      </c>
    </row>
    <row r="31" spans="1:23" ht="25.5">
      <c r="A31" s="8" t="s">
        <v>24</v>
      </c>
      <c r="B31" s="8" t="s">
        <v>90</v>
      </c>
      <c r="C31" s="9">
        <v>40339</v>
      </c>
      <c r="D31" s="10" t="s">
        <v>59</v>
      </c>
      <c r="E31" s="10" t="s">
        <v>67</v>
      </c>
      <c r="F31" s="10" t="s">
        <v>17</v>
      </c>
      <c r="G31" s="10" t="s">
        <v>93</v>
      </c>
      <c r="H31" s="10">
        <v>55</v>
      </c>
      <c r="I31" s="10">
        <v>22</v>
      </c>
      <c r="J31" s="11">
        <f t="shared" si="7"/>
        <v>16</v>
      </c>
      <c r="K31" s="11">
        <f t="shared" si="8"/>
        <v>39</v>
      </c>
      <c r="L31" s="10">
        <v>11</v>
      </c>
      <c r="M31" s="10">
        <v>2</v>
      </c>
      <c r="N31" s="10">
        <v>3</v>
      </c>
      <c r="O31" s="14">
        <f t="shared" si="0"/>
        <v>1</v>
      </c>
      <c r="P31" s="14">
        <f t="shared" si="1"/>
        <v>0.4</v>
      </c>
      <c r="Q31" s="14">
        <f t="shared" si="2"/>
        <v>0.2909090909090909</v>
      </c>
      <c r="R31" s="14">
        <f t="shared" si="3"/>
        <v>0.7090909090909091</v>
      </c>
      <c r="S31" s="14">
        <f t="shared" si="4"/>
        <v>0.6875</v>
      </c>
      <c r="T31" s="14">
        <f t="shared" si="5"/>
        <v>0.125</v>
      </c>
      <c r="U31" s="14">
        <f t="shared" si="6"/>
        <v>0.1875</v>
      </c>
      <c r="V31" s="10" t="s">
        <v>94</v>
      </c>
      <c r="W31" s="10" t="s">
        <v>95</v>
      </c>
    </row>
    <row r="32" spans="1:23" ht="25.5">
      <c r="A32" s="17" t="s">
        <v>134</v>
      </c>
      <c r="B32" s="17">
        <v>1</v>
      </c>
      <c r="C32" s="20">
        <v>40319</v>
      </c>
      <c r="D32" s="18" t="s">
        <v>34</v>
      </c>
      <c r="E32" s="18" t="s">
        <v>135</v>
      </c>
      <c r="F32" s="18" t="s">
        <v>5</v>
      </c>
      <c r="G32" s="18" t="s">
        <v>136</v>
      </c>
      <c r="H32" s="18">
        <v>9</v>
      </c>
      <c r="I32" s="18">
        <v>5</v>
      </c>
      <c r="J32" s="19"/>
      <c r="K32" s="19"/>
      <c r="L32" s="18">
        <v>0</v>
      </c>
      <c r="M32" s="18">
        <v>1</v>
      </c>
      <c r="N32" s="18">
        <v>4</v>
      </c>
      <c r="O32" s="14">
        <f t="shared" si="0"/>
        <v>1</v>
      </c>
      <c r="P32" s="14">
        <f t="shared" si="1"/>
        <v>0.5555555555555556</v>
      </c>
      <c r="Q32" s="14">
        <f t="shared" si="2"/>
        <v>0</v>
      </c>
      <c r="R32" s="14">
        <f t="shared" si="3"/>
        <v>0</v>
      </c>
      <c r="S32" s="14" t="e">
        <f t="shared" si="4"/>
        <v>#DIV/0!</v>
      </c>
      <c r="T32" s="14" t="e">
        <f t="shared" si="5"/>
        <v>#DIV/0!</v>
      </c>
      <c r="U32" s="14" t="e">
        <f t="shared" si="6"/>
        <v>#DIV/0!</v>
      </c>
      <c r="V32" s="18" t="s">
        <v>43</v>
      </c>
      <c r="W32" s="18" t="s">
        <v>137</v>
      </c>
    </row>
    <row r="33" spans="1:23" ht="38.25">
      <c r="A33" s="8" t="s">
        <v>26</v>
      </c>
      <c r="B33" s="8">
        <v>2</v>
      </c>
      <c r="C33" s="9">
        <v>40323</v>
      </c>
      <c r="D33" s="10" t="s">
        <v>131</v>
      </c>
      <c r="E33" s="10" t="s">
        <v>197</v>
      </c>
      <c r="F33" s="10" t="s">
        <v>44</v>
      </c>
      <c r="G33" s="10" t="s">
        <v>199</v>
      </c>
      <c r="H33" s="10">
        <v>10</v>
      </c>
      <c r="I33" s="10">
        <v>3</v>
      </c>
      <c r="J33" s="11">
        <v>3</v>
      </c>
      <c r="K33" s="11">
        <v>7</v>
      </c>
      <c r="L33" s="10">
        <v>0</v>
      </c>
      <c r="M33" s="10">
        <v>0</v>
      </c>
      <c r="N33" s="10">
        <v>3</v>
      </c>
      <c r="O33" s="14">
        <f t="shared" si="0"/>
        <v>1</v>
      </c>
      <c r="P33" s="14">
        <f t="shared" si="1"/>
        <v>0.3</v>
      </c>
      <c r="Q33" s="14">
        <f t="shared" si="2"/>
        <v>0.3</v>
      </c>
      <c r="R33" s="14">
        <f t="shared" si="3"/>
        <v>0.7</v>
      </c>
      <c r="S33" s="14">
        <f t="shared" si="4"/>
        <v>0</v>
      </c>
      <c r="T33" s="14">
        <f t="shared" si="5"/>
        <v>0</v>
      </c>
      <c r="U33" s="14">
        <f t="shared" si="6"/>
        <v>1</v>
      </c>
      <c r="V33" s="10" t="s">
        <v>21</v>
      </c>
      <c r="W33" s="10" t="s">
        <v>198</v>
      </c>
    </row>
    <row r="34" spans="1:23" ht="25.5">
      <c r="A34" s="8" t="s">
        <v>26</v>
      </c>
      <c r="B34" s="8">
        <v>2</v>
      </c>
      <c r="C34" s="9">
        <v>40330</v>
      </c>
      <c r="D34" s="10" t="s">
        <v>130</v>
      </c>
      <c r="E34" s="10" t="s">
        <v>71</v>
      </c>
      <c r="F34" s="10" t="s">
        <v>40</v>
      </c>
      <c r="G34" s="10" t="s">
        <v>42</v>
      </c>
      <c r="H34" s="10">
        <v>10</v>
      </c>
      <c r="I34" s="10">
        <v>3</v>
      </c>
      <c r="J34" s="11">
        <v>3</v>
      </c>
      <c r="K34" s="11">
        <f>H34-J34</f>
        <v>7</v>
      </c>
      <c r="L34" s="10"/>
      <c r="M34" s="10">
        <v>1</v>
      </c>
      <c r="N34" s="10">
        <v>2</v>
      </c>
      <c r="O34" s="14">
        <f t="shared" si="0"/>
        <v>1</v>
      </c>
      <c r="P34" s="14">
        <f t="shared" si="1"/>
        <v>0.3</v>
      </c>
      <c r="Q34" s="14">
        <f t="shared" si="2"/>
        <v>0.3</v>
      </c>
      <c r="R34" s="14">
        <f t="shared" si="3"/>
        <v>0.7</v>
      </c>
      <c r="S34" s="14">
        <f t="shared" si="4"/>
        <v>0</v>
      </c>
      <c r="T34" s="14">
        <f t="shared" si="5"/>
        <v>0.3333333333333333</v>
      </c>
      <c r="U34" s="14">
        <f t="shared" si="6"/>
        <v>0.6666666666666666</v>
      </c>
      <c r="V34" s="10" t="s">
        <v>163</v>
      </c>
      <c r="W34" s="10" t="s">
        <v>164</v>
      </c>
    </row>
    <row r="35" spans="1:23" ht="25.5">
      <c r="A35" s="8" t="s">
        <v>26</v>
      </c>
      <c r="B35" s="8">
        <v>2</v>
      </c>
      <c r="C35" s="9">
        <v>40347</v>
      </c>
      <c r="D35" s="10" t="s">
        <v>54</v>
      </c>
      <c r="E35" s="10" t="s">
        <v>72</v>
      </c>
      <c r="F35" s="10" t="s">
        <v>17</v>
      </c>
      <c r="G35" s="10" t="s">
        <v>175</v>
      </c>
      <c r="H35" s="10">
        <v>10</v>
      </c>
      <c r="I35" s="10">
        <v>6</v>
      </c>
      <c r="J35" s="11">
        <v>6</v>
      </c>
      <c r="K35" s="11">
        <v>4</v>
      </c>
      <c r="L35" s="10">
        <v>2</v>
      </c>
      <c r="M35" s="10">
        <v>2</v>
      </c>
      <c r="N35" s="10">
        <v>2</v>
      </c>
      <c r="O35" s="14">
        <f t="shared" si="0"/>
        <v>1</v>
      </c>
      <c r="P35" s="14">
        <f t="shared" si="1"/>
        <v>0.6</v>
      </c>
      <c r="Q35" s="14">
        <f t="shared" si="2"/>
        <v>0.6</v>
      </c>
      <c r="R35" s="14">
        <f t="shared" si="3"/>
        <v>0.4</v>
      </c>
      <c r="S35" s="14">
        <f t="shared" si="4"/>
        <v>0.3333333333333333</v>
      </c>
      <c r="T35" s="14">
        <f t="shared" si="5"/>
        <v>0.3333333333333333</v>
      </c>
      <c r="U35" s="14">
        <f t="shared" si="6"/>
        <v>0.3333333333333333</v>
      </c>
      <c r="V35" s="10"/>
      <c r="W35" s="10" t="s">
        <v>176</v>
      </c>
    </row>
    <row r="36" spans="1:23" ht="38.25">
      <c r="A36" s="8" t="s">
        <v>26</v>
      </c>
      <c r="B36" s="8">
        <v>2</v>
      </c>
      <c r="C36" s="9">
        <v>40336</v>
      </c>
      <c r="D36" s="10" t="s">
        <v>28</v>
      </c>
      <c r="E36" s="10" t="s">
        <v>73</v>
      </c>
      <c r="F36" s="10" t="s">
        <v>17</v>
      </c>
      <c r="G36" s="10" t="s">
        <v>183</v>
      </c>
      <c r="H36" s="10">
        <v>10</v>
      </c>
      <c r="I36" s="10">
        <v>6</v>
      </c>
      <c r="J36" s="11">
        <v>4</v>
      </c>
      <c r="K36" s="11">
        <f>H36-J36</f>
        <v>6</v>
      </c>
      <c r="L36" s="10">
        <v>4</v>
      </c>
      <c r="M36" s="10"/>
      <c r="N36" s="10"/>
      <c r="O36" s="14">
        <f>H36/H36</f>
        <v>1</v>
      </c>
      <c r="P36" s="14">
        <f>I36/H36</f>
        <v>0.6</v>
      </c>
      <c r="Q36" s="14">
        <f>J36/H36</f>
        <v>0.4</v>
      </c>
      <c r="R36" s="14">
        <f>K36/H36</f>
        <v>0.6</v>
      </c>
      <c r="S36" s="14">
        <f>L36/J36</f>
        <v>1</v>
      </c>
      <c r="T36" s="14">
        <f>M36/J36</f>
        <v>0</v>
      </c>
      <c r="U36" s="14">
        <f>N36/J36</f>
        <v>0</v>
      </c>
      <c r="V36" s="10" t="s">
        <v>184</v>
      </c>
      <c r="W36" s="10" t="s">
        <v>185</v>
      </c>
    </row>
    <row r="37" spans="1:23" ht="25.5">
      <c r="A37" s="8" t="s">
        <v>26</v>
      </c>
      <c r="B37" s="8">
        <v>3</v>
      </c>
      <c r="C37" s="9">
        <v>40308</v>
      </c>
      <c r="D37" s="10" t="s">
        <v>36</v>
      </c>
      <c r="E37" s="10" t="s">
        <v>156</v>
      </c>
      <c r="F37" s="10" t="s">
        <v>5</v>
      </c>
      <c r="G37" s="10" t="s">
        <v>219</v>
      </c>
      <c r="H37" s="10">
        <v>10</v>
      </c>
      <c r="I37" s="10">
        <v>9</v>
      </c>
      <c r="J37" s="11">
        <v>9</v>
      </c>
      <c r="K37" s="11">
        <f>H37-J37</f>
        <v>1</v>
      </c>
      <c r="L37" s="10">
        <v>3</v>
      </c>
      <c r="M37" s="10">
        <v>0</v>
      </c>
      <c r="N37" s="10">
        <v>6</v>
      </c>
      <c r="O37" s="14">
        <f t="shared" si="0"/>
        <v>1</v>
      </c>
      <c r="P37" s="14">
        <f t="shared" si="1"/>
        <v>0.9</v>
      </c>
      <c r="Q37" s="14">
        <f t="shared" si="2"/>
        <v>0.9</v>
      </c>
      <c r="R37" s="14">
        <f t="shared" si="3"/>
        <v>0.1</v>
      </c>
      <c r="S37" s="14">
        <f t="shared" si="4"/>
        <v>0.3333333333333333</v>
      </c>
      <c r="T37" s="14">
        <f t="shared" si="5"/>
        <v>0</v>
      </c>
      <c r="U37" s="14">
        <f t="shared" si="6"/>
        <v>0.6666666666666666</v>
      </c>
      <c r="V37" s="10" t="s">
        <v>43</v>
      </c>
      <c r="W37" s="10" t="s">
        <v>220</v>
      </c>
    </row>
    <row r="38" spans="1:23" ht="25.5">
      <c r="A38" s="8" t="s">
        <v>26</v>
      </c>
      <c r="B38" s="8">
        <v>3</v>
      </c>
      <c r="C38" s="9">
        <v>40319</v>
      </c>
      <c r="D38" s="10" t="s">
        <v>202</v>
      </c>
      <c r="E38" s="10" t="s">
        <v>203</v>
      </c>
      <c r="F38" s="10" t="s">
        <v>17</v>
      </c>
      <c r="G38" s="10" t="s">
        <v>204</v>
      </c>
      <c r="H38" s="10">
        <v>10</v>
      </c>
      <c r="I38" s="10">
        <v>8</v>
      </c>
      <c r="J38" s="11">
        <v>8</v>
      </c>
      <c r="K38" s="11"/>
      <c r="L38" s="10">
        <v>2</v>
      </c>
      <c r="M38" s="10"/>
      <c r="N38" s="10">
        <v>6</v>
      </c>
      <c r="O38" s="14">
        <f t="shared" si="0"/>
        <v>1</v>
      </c>
      <c r="P38" s="14">
        <f t="shared" si="1"/>
        <v>0.8</v>
      </c>
      <c r="Q38" s="14">
        <f>J38/H38</f>
        <v>0.8</v>
      </c>
      <c r="R38" s="14">
        <f>K38/H38</f>
        <v>0</v>
      </c>
      <c r="S38" s="14">
        <f>L38/J38</f>
        <v>0.25</v>
      </c>
      <c r="T38" s="14">
        <f>M38/J38</f>
        <v>0</v>
      </c>
      <c r="U38" s="14">
        <f>N38/J38</f>
        <v>0.75</v>
      </c>
      <c r="V38" s="10" t="s">
        <v>187</v>
      </c>
      <c r="W38" s="10"/>
    </row>
    <row r="39" spans="1:23" ht="38.25">
      <c r="A39" s="8" t="s">
        <v>26</v>
      </c>
      <c r="B39" s="8">
        <v>3</v>
      </c>
      <c r="C39" s="9">
        <v>40312</v>
      </c>
      <c r="D39" s="10" t="s">
        <v>48</v>
      </c>
      <c r="E39" s="10" t="s">
        <v>70</v>
      </c>
      <c r="F39" s="10" t="s">
        <v>5</v>
      </c>
      <c r="G39" s="10" t="s">
        <v>192</v>
      </c>
      <c r="H39" s="10">
        <v>10</v>
      </c>
      <c r="I39" s="10">
        <v>8</v>
      </c>
      <c r="J39" s="11">
        <v>7</v>
      </c>
      <c r="K39" s="11">
        <v>3</v>
      </c>
      <c r="L39" s="10">
        <v>5</v>
      </c>
      <c r="M39" s="10">
        <v>1</v>
      </c>
      <c r="N39" s="10">
        <v>1</v>
      </c>
      <c r="O39" s="14">
        <f t="shared" si="0"/>
        <v>1</v>
      </c>
      <c r="P39" s="14">
        <f t="shared" si="1"/>
        <v>0.8</v>
      </c>
      <c r="Q39" s="14">
        <f t="shared" si="2"/>
        <v>0.7</v>
      </c>
      <c r="R39" s="14">
        <f t="shared" si="3"/>
        <v>0.3</v>
      </c>
      <c r="S39" s="14">
        <f t="shared" si="4"/>
        <v>0.7142857142857143</v>
      </c>
      <c r="T39" s="14">
        <f t="shared" si="5"/>
        <v>0.14285714285714285</v>
      </c>
      <c r="U39" s="14">
        <f t="shared" si="6"/>
        <v>0.14285714285714285</v>
      </c>
      <c r="V39" s="10" t="s">
        <v>193</v>
      </c>
      <c r="W39" s="10" t="s">
        <v>194</v>
      </c>
    </row>
    <row r="40" spans="1:23" ht="25.5">
      <c r="A40" s="8" t="s">
        <v>26</v>
      </c>
      <c r="B40" s="8">
        <v>3</v>
      </c>
      <c r="C40" s="9">
        <v>40313</v>
      </c>
      <c r="D40" s="10" t="s">
        <v>47</v>
      </c>
      <c r="E40" s="10" t="s">
        <v>78</v>
      </c>
      <c r="F40" s="10" t="s">
        <v>5</v>
      </c>
      <c r="G40" s="10" t="s">
        <v>155</v>
      </c>
      <c r="H40" s="10">
        <v>7</v>
      </c>
      <c r="I40" s="10">
        <v>6</v>
      </c>
      <c r="J40" s="11">
        <f>SUM(L40:N40)</f>
        <v>6</v>
      </c>
      <c r="K40" s="11">
        <f>H40-J40</f>
        <v>1</v>
      </c>
      <c r="L40" s="10">
        <v>0</v>
      </c>
      <c r="M40" s="10">
        <v>0</v>
      </c>
      <c r="N40" s="10">
        <v>6</v>
      </c>
      <c r="O40" s="14">
        <f t="shared" si="0"/>
        <v>1</v>
      </c>
      <c r="P40" s="14">
        <f t="shared" si="1"/>
        <v>0.8571428571428571</v>
      </c>
      <c r="Q40" s="14">
        <f t="shared" si="2"/>
        <v>0.8571428571428571</v>
      </c>
      <c r="R40" s="14">
        <f t="shared" si="3"/>
        <v>0.14285714285714285</v>
      </c>
      <c r="S40" s="14">
        <f t="shared" si="4"/>
        <v>0</v>
      </c>
      <c r="T40" s="14">
        <f t="shared" si="5"/>
        <v>0</v>
      </c>
      <c r="U40" s="14">
        <f t="shared" si="6"/>
        <v>1</v>
      </c>
      <c r="V40" s="10" t="s">
        <v>50</v>
      </c>
      <c r="W40" s="10"/>
    </row>
    <row r="41" spans="1:23" ht="25.5">
      <c r="A41" s="8" t="s">
        <v>26</v>
      </c>
      <c r="B41" s="8">
        <v>3</v>
      </c>
      <c r="C41" s="9">
        <v>40316</v>
      </c>
      <c r="D41" s="10" t="s">
        <v>58</v>
      </c>
      <c r="E41" s="10" t="s">
        <v>78</v>
      </c>
      <c r="F41" s="10" t="s">
        <v>17</v>
      </c>
      <c r="G41" s="10" t="s">
        <v>154</v>
      </c>
      <c r="H41" s="10">
        <v>10</v>
      </c>
      <c r="I41" s="10">
        <v>8</v>
      </c>
      <c r="J41" s="11">
        <v>8</v>
      </c>
      <c r="K41" s="11">
        <v>2</v>
      </c>
      <c r="L41" s="10">
        <v>3</v>
      </c>
      <c r="M41" s="10">
        <v>2</v>
      </c>
      <c r="N41" s="10">
        <v>3</v>
      </c>
      <c r="O41" s="15">
        <f t="shared" si="0"/>
        <v>1</v>
      </c>
      <c r="P41" s="15">
        <f t="shared" si="1"/>
        <v>0.8</v>
      </c>
      <c r="Q41" s="15">
        <f t="shared" si="2"/>
        <v>0.8</v>
      </c>
      <c r="R41" s="15">
        <f t="shared" si="3"/>
        <v>0.2</v>
      </c>
      <c r="S41" s="14">
        <f t="shared" si="4"/>
        <v>0.375</v>
      </c>
      <c r="T41" s="14">
        <f t="shared" si="5"/>
        <v>0.25</v>
      </c>
      <c r="U41" s="14">
        <f t="shared" si="6"/>
        <v>0.375</v>
      </c>
      <c r="V41" s="10" t="s">
        <v>21</v>
      </c>
      <c r="W41" s="10"/>
    </row>
    <row r="42" spans="1:23" ht="25.5">
      <c r="A42" s="8" t="s">
        <v>26</v>
      </c>
      <c r="B42" s="8">
        <v>3</v>
      </c>
      <c r="C42" s="9">
        <v>40323</v>
      </c>
      <c r="D42" s="10" t="s">
        <v>119</v>
      </c>
      <c r="E42" s="10" t="s">
        <v>120</v>
      </c>
      <c r="F42" s="10" t="s">
        <v>17</v>
      </c>
      <c r="G42" s="10" t="s">
        <v>121</v>
      </c>
      <c r="H42" s="10">
        <v>10</v>
      </c>
      <c r="I42" s="10">
        <v>8</v>
      </c>
      <c r="J42" s="11">
        <v>8</v>
      </c>
      <c r="K42" s="11">
        <v>2</v>
      </c>
      <c r="L42" s="10">
        <v>2</v>
      </c>
      <c r="M42" s="10">
        <v>3</v>
      </c>
      <c r="N42" s="10">
        <v>5</v>
      </c>
      <c r="O42" s="15">
        <f t="shared" si="0"/>
        <v>1</v>
      </c>
      <c r="P42" s="15">
        <f t="shared" si="1"/>
        <v>0.8</v>
      </c>
      <c r="Q42" s="15">
        <f t="shared" si="2"/>
        <v>0.8</v>
      </c>
      <c r="R42" s="15">
        <f t="shared" si="3"/>
        <v>0.2</v>
      </c>
      <c r="S42" s="14">
        <f t="shared" si="4"/>
        <v>0.25</v>
      </c>
      <c r="T42" s="14">
        <f t="shared" si="5"/>
        <v>0.375</v>
      </c>
      <c r="U42" s="14">
        <f t="shared" si="6"/>
        <v>0.625</v>
      </c>
      <c r="V42" s="10" t="s">
        <v>207</v>
      </c>
      <c r="W42" s="18" t="s">
        <v>208</v>
      </c>
    </row>
    <row r="43" spans="1:23" ht="38.25">
      <c r="A43" s="8" t="s">
        <v>26</v>
      </c>
      <c r="B43" s="8">
        <v>2</v>
      </c>
      <c r="C43" s="9">
        <v>40344</v>
      </c>
      <c r="D43" s="10" t="s">
        <v>102</v>
      </c>
      <c r="E43" s="10" t="s">
        <v>118</v>
      </c>
      <c r="F43" s="10" t="s">
        <v>17</v>
      </c>
      <c r="G43" s="10" t="s">
        <v>168</v>
      </c>
      <c r="H43" s="10">
        <v>10</v>
      </c>
      <c r="I43" s="10">
        <v>4</v>
      </c>
      <c r="J43" s="11">
        <v>2</v>
      </c>
      <c r="K43" s="11">
        <v>8</v>
      </c>
      <c r="L43" s="10">
        <v>2</v>
      </c>
      <c r="M43" s="10">
        <v>0</v>
      </c>
      <c r="N43" s="10">
        <v>0</v>
      </c>
      <c r="O43" s="15">
        <f aca="true" t="shared" si="9" ref="O43:O62">H43/H43</f>
        <v>1</v>
      </c>
      <c r="P43" s="15">
        <f aca="true" t="shared" si="10" ref="P43:P62">I43/H43</f>
        <v>0.4</v>
      </c>
      <c r="Q43" s="15">
        <f aca="true" t="shared" si="11" ref="Q43:Q62">J43/H43</f>
        <v>0.2</v>
      </c>
      <c r="R43" s="15">
        <f aca="true" t="shared" si="12" ref="R43:R62">K43/H43</f>
        <v>0.8</v>
      </c>
      <c r="S43" s="14">
        <f aca="true" t="shared" si="13" ref="S43:S62">L43/J43</f>
        <v>1</v>
      </c>
      <c r="T43" s="14">
        <f aca="true" t="shared" si="14" ref="T43:T62">M43/J43</f>
        <v>0</v>
      </c>
      <c r="U43" s="14">
        <f aca="true" t="shared" si="15" ref="U43:U62">N43/J43</f>
        <v>0</v>
      </c>
      <c r="V43" s="10" t="s">
        <v>22</v>
      </c>
      <c r="W43" s="10" t="s">
        <v>169</v>
      </c>
    </row>
    <row r="44" spans="1:23" ht="38.25">
      <c r="A44" s="8" t="s">
        <v>30</v>
      </c>
      <c r="B44" s="8">
        <v>1</v>
      </c>
      <c r="C44" s="9">
        <v>40324</v>
      </c>
      <c r="D44" s="10" t="s">
        <v>45</v>
      </c>
      <c r="E44" s="10" t="s">
        <v>149</v>
      </c>
      <c r="F44" s="10" t="s">
        <v>5</v>
      </c>
      <c r="G44" s="10" t="s">
        <v>200</v>
      </c>
      <c r="H44" s="10">
        <v>27</v>
      </c>
      <c r="I44" s="10">
        <v>18</v>
      </c>
      <c r="J44" s="11">
        <v>15</v>
      </c>
      <c r="K44" s="11">
        <v>12</v>
      </c>
      <c r="L44" s="10">
        <v>3</v>
      </c>
      <c r="M44" s="10">
        <v>1</v>
      </c>
      <c r="N44" s="10">
        <v>11</v>
      </c>
      <c r="O44" s="14">
        <f t="shared" si="9"/>
        <v>1</v>
      </c>
      <c r="P44" s="14">
        <f t="shared" si="10"/>
        <v>0.6666666666666666</v>
      </c>
      <c r="Q44" s="14">
        <f t="shared" si="11"/>
        <v>0.5555555555555556</v>
      </c>
      <c r="R44" s="14">
        <f t="shared" si="12"/>
        <v>0.4444444444444444</v>
      </c>
      <c r="S44" s="14">
        <f t="shared" si="13"/>
        <v>0.2</v>
      </c>
      <c r="T44" s="14">
        <f t="shared" si="14"/>
        <v>0.06666666666666667</v>
      </c>
      <c r="U44" s="14">
        <f t="shared" si="15"/>
        <v>0.7333333333333333</v>
      </c>
      <c r="V44" s="10" t="s">
        <v>153</v>
      </c>
      <c r="W44" s="10" t="s">
        <v>201</v>
      </c>
    </row>
    <row r="45" spans="1:23" ht="25.5">
      <c r="A45" s="8" t="s">
        <v>30</v>
      </c>
      <c r="B45" s="8">
        <v>1</v>
      </c>
      <c r="C45" s="9">
        <v>40333</v>
      </c>
      <c r="D45" s="10" t="s">
        <v>20</v>
      </c>
      <c r="E45" s="10" t="s">
        <v>77</v>
      </c>
      <c r="F45" s="10" t="s">
        <v>17</v>
      </c>
      <c r="G45" s="10" t="s">
        <v>173</v>
      </c>
      <c r="H45" s="10">
        <v>27</v>
      </c>
      <c r="I45" s="10">
        <v>19</v>
      </c>
      <c r="J45" s="11">
        <v>17</v>
      </c>
      <c r="K45" s="11">
        <v>10</v>
      </c>
      <c r="L45" s="10">
        <v>5</v>
      </c>
      <c r="M45" s="10">
        <v>4</v>
      </c>
      <c r="N45" s="10">
        <v>8</v>
      </c>
      <c r="O45" s="14">
        <f t="shared" si="9"/>
        <v>1</v>
      </c>
      <c r="P45" s="14">
        <f t="shared" si="10"/>
        <v>0.7037037037037037</v>
      </c>
      <c r="Q45" s="14">
        <f t="shared" si="11"/>
        <v>0.6296296296296297</v>
      </c>
      <c r="R45" s="14">
        <f t="shared" si="12"/>
        <v>0.37037037037037035</v>
      </c>
      <c r="S45" s="14">
        <f t="shared" si="13"/>
        <v>0.29411764705882354</v>
      </c>
      <c r="T45" s="14">
        <f t="shared" si="14"/>
        <v>0.23529411764705882</v>
      </c>
      <c r="U45" s="14">
        <f t="shared" si="15"/>
        <v>0.47058823529411764</v>
      </c>
      <c r="V45" s="10" t="s">
        <v>174</v>
      </c>
      <c r="W45" s="10" t="s">
        <v>169</v>
      </c>
    </row>
    <row r="46" spans="1:23" ht="25.5">
      <c r="A46" s="8" t="s">
        <v>30</v>
      </c>
      <c r="B46" s="8">
        <v>1</v>
      </c>
      <c r="C46" s="9">
        <v>40340</v>
      </c>
      <c r="D46" s="10" t="s">
        <v>35</v>
      </c>
      <c r="E46" s="10" t="s">
        <v>76</v>
      </c>
      <c r="F46" s="10" t="s">
        <v>17</v>
      </c>
      <c r="G46" s="16" t="s">
        <v>228</v>
      </c>
      <c r="H46" s="10">
        <v>27</v>
      </c>
      <c r="I46" s="10">
        <v>18</v>
      </c>
      <c r="J46" s="11">
        <v>17</v>
      </c>
      <c r="K46" s="11">
        <v>10</v>
      </c>
      <c r="L46" s="10">
        <v>3</v>
      </c>
      <c r="M46" s="10">
        <v>6</v>
      </c>
      <c r="N46" s="10">
        <v>7</v>
      </c>
      <c r="O46" s="14">
        <f t="shared" si="9"/>
        <v>1</v>
      </c>
      <c r="P46" s="14">
        <f t="shared" si="10"/>
        <v>0.6666666666666666</v>
      </c>
      <c r="Q46" s="14">
        <f t="shared" si="11"/>
        <v>0.6296296296296297</v>
      </c>
      <c r="R46" s="14">
        <f t="shared" si="12"/>
        <v>0.37037037037037035</v>
      </c>
      <c r="S46" s="14">
        <f t="shared" si="13"/>
        <v>0.17647058823529413</v>
      </c>
      <c r="T46" s="14">
        <f t="shared" si="14"/>
        <v>0.35294117647058826</v>
      </c>
      <c r="U46" s="14">
        <f t="shared" si="15"/>
        <v>0.4117647058823529</v>
      </c>
      <c r="V46" s="10" t="s">
        <v>21</v>
      </c>
      <c r="W46" s="10" t="s">
        <v>229</v>
      </c>
    </row>
    <row r="47" spans="1:23" ht="25.5">
      <c r="A47" s="8" t="s">
        <v>30</v>
      </c>
      <c r="B47" s="8">
        <v>1</v>
      </c>
      <c r="C47" s="9">
        <v>40329</v>
      </c>
      <c r="D47" s="10" t="s">
        <v>29</v>
      </c>
      <c r="E47" s="10" t="s">
        <v>217</v>
      </c>
      <c r="F47" s="10" t="s">
        <v>17</v>
      </c>
      <c r="G47" s="10" t="s">
        <v>18</v>
      </c>
      <c r="H47" s="10">
        <v>27</v>
      </c>
      <c r="I47" s="10">
        <v>18</v>
      </c>
      <c r="J47" s="11">
        <v>18</v>
      </c>
      <c r="K47" s="11">
        <v>9</v>
      </c>
      <c r="L47" s="10">
        <v>1</v>
      </c>
      <c r="M47" s="10">
        <v>1</v>
      </c>
      <c r="N47" s="10">
        <v>16</v>
      </c>
      <c r="O47" s="14">
        <f t="shared" si="9"/>
        <v>1</v>
      </c>
      <c r="P47" s="14">
        <f t="shared" si="10"/>
        <v>0.6666666666666666</v>
      </c>
      <c r="Q47" s="14">
        <f t="shared" si="11"/>
        <v>0.6666666666666666</v>
      </c>
      <c r="R47" s="14">
        <f t="shared" si="12"/>
        <v>0.3333333333333333</v>
      </c>
      <c r="S47" s="14">
        <f t="shared" si="13"/>
        <v>0.05555555555555555</v>
      </c>
      <c r="T47" s="14">
        <f t="shared" si="14"/>
        <v>0.05555555555555555</v>
      </c>
      <c r="U47" s="14">
        <f t="shared" si="15"/>
        <v>0.8888888888888888</v>
      </c>
      <c r="V47" s="10" t="s">
        <v>218</v>
      </c>
      <c r="W47" s="10" t="s">
        <v>169</v>
      </c>
    </row>
    <row r="48" spans="1:23" ht="38.25">
      <c r="A48" s="8" t="s">
        <v>30</v>
      </c>
      <c r="B48" s="8">
        <v>1</v>
      </c>
      <c r="C48" s="9">
        <v>40345</v>
      </c>
      <c r="D48" s="10" t="s">
        <v>19</v>
      </c>
      <c r="E48" s="10" t="s">
        <v>165</v>
      </c>
      <c r="F48" s="10" t="s">
        <v>157</v>
      </c>
      <c r="G48" s="10" t="s">
        <v>166</v>
      </c>
      <c r="H48" s="10">
        <v>27</v>
      </c>
      <c r="I48" s="10">
        <v>21</v>
      </c>
      <c r="J48" s="11">
        <v>21</v>
      </c>
      <c r="K48" s="11">
        <f>H48-J48</f>
        <v>6</v>
      </c>
      <c r="L48" s="10">
        <v>1</v>
      </c>
      <c r="M48" s="10">
        <v>3</v>
      </c>
      <c r="N48" s="10">
        <v>17</v>
      </c>
      <c r="O48" s="14">
        <f t="shared" si="9"/>
        <v>1</v>
      </c>
      <c r="P48" s="14">
        <f t="shared" si="10"/>
        <v>0.7777777777777778</v>
      </c>
      <c r="Q48" s="14">
        <f t="shared" si="11"/>
        <v>0.7777777777777778</v>
      </c>
      <c r="R48" s="14">
        <f t="shared" si="12"/>
        <v>0.2222222222222222</v>
      </c>
      <c r="S48" s="14">
        <f t="shared" si="13"/>
        <v>0.047619047619047616</v>
      </c>
      <c r="T48" s="14">
        <f t="shared" si="14"/>
        <v>0.14285714285714285</v>
      </c>
      <c r="U48" s="14">
        <f t="shared" si="15"/>
        <v>0.8095238095238095</v>
      </c>
      <c r="V48" s="10" t="s">
        <v>167</v>
      </c>
      <c r="W48" s="10" t="s">
        <v>169</v>
      </c>
    </row>
    <row r="49" spans="1:23" ht="25.5">
      <c r="A49" s="8" t="s">
        <v>30</v>
      </c>
      <c r="B49" s="8">
        <v>1</v>
      </c>
      <c r="C49" s="9">
        <v>40340</v>
      </c>
      <c r="D49" s="10" t="s">
        <v>177</v>
      </c>
      <c r="E49" s="10" t="s">
        <v>82</v>
      </c>
      <c r="F49" s="10" t="s">
        <v>17</v>
      </c>
      <c r="G49" s="10" t="s">
        <v>178</v>
      </c>
      <c r="H49" s="10">
        <v>65</v>
      </c>
      <c r="I49" s="10">
        <v>44</v>
      </c>
      <c r="J49" s="11">
        <v>32</v>
      </c>
      <c r="K49" s="11">
        <v>33</v>
      </c>
      <c r="L49" s="10">
        <v>13</v>
      </c>
      <c r="M49" s="10">
        <v>5</v>
      </c>
      <c r="N49" s="10">
        <v>14</v>
      </c>
      <c r="O49" s="14">
        <f t="shared" si="9"/>
        <v>1</v>
      </c>
      <c r="P49" s="14">
        <f t="shared" si="10"/>
        <v>0.676923076923077</v>
      </c>
      <c r="Q49" s="14">
        <f t="shared" si="11"/>
        <v>0.49230769230769234</v>
      </c>
      <c r="R49" s="14">
        <f t="shared" si="12"/>
        <v>0.5076923076923077</v>
      </c>
      <c r="S49" s="14">
        <f t="shared" si="13"/>
        <v>0.40625</v>
      </c>
      <c r="T49" s="14">
        <f t="shared" si="14"/>
        <v>0.15625</v>
      </c>
      <c r="U49" s="14">
        <f t="shared" si="15"/>
        <v>0.4375</v>
      </c>
      <c r="V49" s="10" t="s">
        <v>84</v>
      </c>
      <c r="W49" s="10" t="s">
        <v>169</v>
      </c>
    </row>
    <row r="50" spans="1:23" ht="51">
      <c r="A50" s="17" t="s">
        <v>105</v>
      </c>
      <c r="B50" s="17">
        <v>1</v>
      </c>
      <c r="C50" s="20">
        <v>40327</v>
      </c>
      <c r="D50" s="18" t="s">
        <v>106</v>
      </c>
      <c r="E50" s="18" t="s">
        <v>107</v>
      </c>
      <c r="F50" s="18" t="s">
        <v>5</v>
      </c>
      <c r="G50" s="18" t="s">
        <v>108</v>
      </c>
      <c r="H50" s="18">
        <v>23</v>
      </c>
      <c r="I50" s="18">
        <v>18</v>
      </c>
      <c r="J50" s="11">
        <f>SUM(L50:N50)</f>
        <v>17</v>
      </c>
      <c r="K50" s="11">
        <f>H50-J50</f>
        <v>6</v>
      </c>
      <c r="L50" s="18">
        <v>4</v>
      </c>
      <c r="M50" s="18">
        <v>7</v>
      </c>
      <c r="N50" s="18">
        <v>6</v>
      </c>
      <c r="O50" s="14">
        <f t="shared" si="9"/>
        <v>1</v>
      </c>
      <c r="P50" s="14">
        <f t="shared" si="10"/>
        <v>0.782608695652174</v>
      </c>
      <c r="Q50" s="14">
        <f t="shared" si="11"/>
        <v>0.7391304347826086</v>
      </c>
      <c r="R50" s="14">
        <f t="shared" si="12"/>
        <v>0.2608695652173913</v>
      </c>
      <c r="S50" s="14">
        <f t="shared" si="13"/>
        <v>0.23529411764705882</v>
      </c>
      <c r="T50" s="14">
        <f t="shared" si="14"/>
        <v>0.4117647058823529</v>
      </c>
      <c r="U50" s="14">
        <f t="shared" si="15"/>
        <v>0.35294117647058826</v>
      </c>
      <c r="V50" s="18" t="s">
        <v>21</v>
      </c>
      <c r="W50" s="18" t="s">
        <v>109</v>
      </c>
    </row>
    <row r="51" spans="1:23" ht="51">
      <c r="A51" s="17" t="s">
        <v>105</v>
      </c>
      <c r="B51" s="17">
        <v>1</v>
      </c>
      <c r="C51" s="20">
        <v>40324</v>
      </c>
      <c r="D51" s="18" t="s">
        <v>125</v>
      </c>
      <c r="E51" s="18" t="s">
        <v>126</v>
      </c>
      <c r="F51" s="18" t="s">
        <v>44</v>
      </c>
      <c r="G51" s="18" t="s">
        <v>127</v>
      </c>
      <c r="H51" s="18">
        <v>23</v>
      </c>
      <c r="I51" s="18">
        <v>20</v>
      </c>
      <c r="J51" s="11">
        <f>SUM(L51:N51)</f>
        <v>20</v>
      </c>
      <c r="K51" s="11">
        <f>H51-J51</f>
        <v>3</v>
      </c>
      <c r="L51" s="18">
        <v>3</v>
      </c>
      <c r="M51" s="18">
        <v>6</v>
      </c>
      <c r="N51" s="18">
        <v>11</v>
      </c>
      <c r="O51" s="14">
        <f t="shared" si="9"/>
        <v>1</v>
      </c>
      <c r="P51" s="14">
        <f t="shared" si="10"/>
        <v>0.8695652173913043</v>
      </c>
      <c r="Q51" s="14">
        <f t="shared" si="11"/>
        <v>0.8695652173913043</v>
      </c>
      <c r="R51" s="14">
        <f t="shared" si="12"/>
        <v>0.13043478260869565</v>
      </c>
      <c r="S51" s="14">
        <f t="shared" si="13"/>
        <v>0.15</v>
      </c>
      <c r="T51" s="14">
        <f t="shared" si="14"/>
        <v>0.3</v>
      </c>
      <c r="U51" s="14">
        <f t="shared" si="15"/>
        <v>0.55</v>
      </c>
      <c r="V51" s="18" t="s">
        <v>83</v>
      </c>
      <c r="W51" s="18"/>
    </row>
    <row r="52" spans="1:23" ht="25.5">
      <c r="A52" s="17" t="s">
        <v>105</v>
      </c>
      <c r="B52" s="17">
        <v>2</v>
      </c>
      <c r="C52" s="20">
        <v>40325</v>
      </c>
      <c r="D52" s="18" t="s">
        <v>122</v>
      </c>
      <c r="E52" s="18" t="s">
        <v>123</v>
      </c>
      <c r="F52" s="18" t="s">
        <v>17</v>
      </c>
      <c r="G52" s="18" t="s">
        <v>124</v>
      </c>
      <c r="H52" s="18">
        <v>22</v>
      </c>
      <c r="I52" s="18">
        <v>18</v>
      </c>
      <c r="J52" s="11">
        <f>SUM(L52:N52)</f>
        <v>18</v>
      </c>
      <c r="K52" s="11">
        <f>H52-J52</f>
        <v>4</v>
      </c>
      <c r="L52" s="18">
        <v>0</v>
      </c>
      <c r="M52" s="18">
        <v>12</v>
      </c>
      <c r="N52" s="18">
        <v>6</v>
      </c>
      <c r="O52" s="14">
        <f t="shared" si="9"/>
        <v>1</v>
      </c>
      <c r="P52" s="14">
        <f t="shared" si="10"/>
        <v>0.8181818181818182</v>
      </c>
      <c r="Q52" s="14">
        <f t="shared" si="11"/>
        <v>0.8181818181818182</v>
      </c>
      <c r="R52" s="14">
        <f t="shared" si="12"/>
        <v>0.18181818181818182</v>
      </c>
      <c r="S52" s="14">
        <f t="shared" si="13"/>
        <v>0</v>
      </c>
      <c r="T52" s="14">
        <f t="shared" si="14"/>
        <v>0.6666666666666666</v>
      </c>
      <c r="U52" s="14">
        <f t="shared" si="15"/>
        <v>0.3333333333333333</v>
      </c>
      <c r="V52" s="18" t="s">
        <v>101</v>
      </c>
      <c r="W52" s="18"/>
    </row>
    <row r="53" spans="1:23" ht="25.5">
      <c r="A53" s="17" t="s">
        <v>110</v>
      </c>
      <c r="B53" s="17">
        <v>2</v>
      </c>
      <c r="C53" s="20">
        <v>40325</v>
      </c>
      <c r="D53" s="18" t="s">
        <v>210</v>
      </c>
      <c r="E53" s="18" t="s">
        <v>151</v>
      </c>
      <c r="F53" s="18" t="s">
        <v>17</v>
      </c>
      <c r="G53" s="18" t="s">
        <v>152</v>
      </c>
      <c r="H53" s="18">
        <v>34</v>
      </c>
      <c r="I53" s="18">
        <v>27</v>
      </c>
      <c r="J53" s="11">
        <v>27</v>
      </c>
      <c r="K53" s="11">
        <v>0</v>
      </c>
      <c r="L53" s="18">
        <v>1</v>
      </c>
      <c r="M53" s="18">
        <v>8</v>
      </c>
      <c r="N53" s="18">
        <v>18</v>
      </c>
      <c r="O53" s="14">
        <f t="shared" si="9"/>
        <v>1</v>
      </c>
      <c r="P53" s="14">
        <f t="shared" si="10"/>
        <v>0.7941176470588235</v>
      </c>
      <c r="Q53" s="14">
        <f t="shared" si="11"/>
        <v>0.7941176470588235</v>
      </c>
      <c r="R53" s="14">
        <f t="shared" si="12"/>
        <v>0</v>
      </c>
      <c r="S53" s="14">
        <f t="shared" si="13"/>
        <v>0.037037037037037035</v>
      </c>
      <c r="T53" s="14">
        <f t="shared" si="14"/>
        <v>0.2962962962962963</v>
      </c>
      <c r="U53" s="14">
        <f t="shared" si="15"/>
        <v>0.6666666666666666</v>
      </c>
      <c r="V53" s="18" t="s">
        <v>21</v>
      </c>
      <c r="W53" s="10" t="s">
        <v>209</v>
      </c>
    </row>
    <row r="54" spans="1:23" ht="38.25">
      <c r="A54" s="8" t="s">
        <v>25</v>
      </c>
      <c r="B54" s="8">
        <v>2</v>
      </c>
      <c r="C54" s="9">
        <v>40344</v>
      </c>
      <c r="D54" s="10" t="s">
        <v>102</v>
      </c>
      <c r="E54" s="10" t="s">
        <v>66</v>
      </c>
      <c r="F54" s="10" t="s">
        <v>17</v>
      </c>
      <c r="G54" s="10" t="s">
        <v>168</v>
      </c>
      <c r="H54" s="12">
        <v>17</v>
      </c>
      <c r="I54" s="10">
        <v>14</v>
      </c>
      <c r="J54" s="11">
        <v>13</v>
      </c>
      <c r="K54" s="11">
        <v>4</v>
      </c>
      <c r="L54" s="10">
        <v>0</v>
      </c>
      <c r="M54" s="10">
        <v>7</v>
      </c>
      <c r="N54" s="10">
        <v>6</v>
      </c>
      <c r="O54" s="14">
        <f t="shared" si="9"/>
        <v>1</v>
      </c>
      <c r="P54" s="14">
        <f t="shared" si="10"/>
        <v>0.8235294117647058</v>
      </c>
      <c r="Q54" s="14">
        <f t="shared" si="11"/>
        <v>0.7647058823529411</v>
      </c>
      <c r="R54" s="14">
        <f t="shared" si="12"/>
        <v>0.23529411764705882</v>
      </c>
      <c r="S54" s="14">
        <f t="shared" si="13"/>
        <v>0</v>
      </c>
      <c r="T54" s="14">
        <f t="shared" si="14"/>
        <v>0.5384615384615384</v>
      </c>
      <c r="U54" s="14">
        <f t="shared" si="15"/>
        <v>0.46153846153846156</v>
      </c>
      <c r="V54" s="10" t="s">
        <v>22</v>
      </c>
      <c r="W54" s="10" t="s">
        <v>169</v>
      </c>
    </row>
    <row r="55" spans="1:23" ht="25.5">
      <c r="A55" s="8" t="s">
        <v>25</v>
      </c>
      <c r="B55" s="8">
        <v>2</v>
      </c>
      <c r="C55" s="9">
        <v>40330</v>
      </c>
      <c r="D55" s="10" t="s">
        <v>130</v>
      </c>
      <c r="E55" s="10" t="s">
        <v>71</v>
      </c>
      <c r="F55" s="10" t="s">
        <v>40</v>
      </c>
      <c r="G55" s="10" t="s">
        <v>42</v>
      </c>
      <c r="H55" s="10">
        <v>17</v>
      </c>
      <c r="I55" s="10">
        <v>15</v>
      </c>
      <c r="J55" s="11">
        <v>15</v>
      </c>
      <c r="K55" s="11">
        <v>2</v>
      </c>
      <c r="L55" s="10"/>
      <c r="M55" s="10">
        <v>5</v>
      </c>
      <c r="N55" s="10">
        <v>10</v>
      </c>
      <c r="O55" s="14">
        <f t="shared" si="9"/>
        <v>1</v>
      </c>
      <c r="P55" s="14">
        <f t="shared" si="10"/>
        <v>0.8823529411764706</v>
      </c>
      <c r="Q55" s="14">
        <f t="shared" si="11"/>
        <v>0.8823529411764706</v>
      </c>
      <c r="R55" s="14">
        <f t="shared" si="12"/>
        <v>0.11764705882352941</v>
      </c>
      <c r="S55" s="14">
        <f t="shared" si="13"/>
        <v>0</v>
      </c>
      <c r="T55" s="14">
        <f t="shared" si="14"/>
        <v>0.3333333333333333</v>
      </c>
      <c r="U55" s="14">
        <f t="shared" si="15"/>
        <v>0.6666666666666666</v>
      </c>
      <c r="V55" s="10" t="s">
        <v>163</v>
      </c>
      <c r="W55" s="10" t="s">
        <v>164</v>
      </c>
    </row>
    <row r="56" spans="1:23" ht="38.25">
      <c r="A56" s="8" t="s">
        <v>25</v>
      </c>
      <c r="B56" s="8">
        <v>2</v>
      </c>
      <c r="C56" s="9">
        <v>40340</v>
      </c>
      <c r="D56" s="10" t="s">
        <v>186</v>
      </c>
      <c r="E56" s="10" t="s">
        <v>87</v>
      </c>
      <c r="F56" s="10" t="s">
        <v>17</v>
      </c>
      <c r="G56" s="10" t="s">
        <v>88</v>
      </c>
      <c r="H56" s="10">
        <v>17</v>
      </c>
      <c r="I56" s="10">
        <v>14</v>
      </c>
      <c r="J56" s="11">
        <v>13</v>
      </c>
      <c r="K56" s="11">
        <v>4</v>
      </c>
      <c r="L56" s="10">
        <v>2</v>
      </c>
      <c r="M56" s="10">
        <v>2</v>
      </c>
      <c r="N56" s="10">
        <v>9</v>
      </c>
      <c r="O56" s="14">
        <f>H56/H56</f>
        <v>1</v>
      </c>
      <c r="P56" s="14">
        <f>I56/H56</f>
        <v>0.8235294117647058</v>
      </c>
      <c r="Q56" s="14">
        <f>J56/H56</f>
        <v>0.7647058823529411</v>
      </c>
      <c r="R56" s="14">
        <f>K56/H56</f>
        <v>0.23529411764705882</v>
      </c>
      <c r="S56" s="14">
        <f>L56/J56</f>
        <v>0.15384615384615385</v>
      </c>
      <c r="T56" s="14">
        <f>M56/J56</f>
        <v>0.15384615384615385</v>
      </c>
      <c r="U56" s="14">
        <f>N56/J56</f>
        <v>0.6923076923076923</v>
      </c>
      <c r="V56" s="10" t="s">
        <v>187</v>
      </c>
      <c r="W56" s="10" t="s">
        <v>89</v>
      </c>
    </row>
    <row r="57" spans="1:23" ht="38.25">
      <c r="A57" s="8" t="s">
        <v>26</v>
      </c>
      <c r="B57" s="8">
        <v>2</v>
      </c>
      <c r="C57" s="9">
        <v>40340</v>
      </c>
      <c r="D57" s="10" t="s">
        <v>186</v>
      </c>
      <c r="E57" s="10" t="s">
        <v>87</v>
      </c>
      <c r="F57" s="10" t="s">
        <v>17</v>
      </c>
      <c r="G57" s="10" t="s">
        <v>88</v>
      </c>
      <c r="H57" s="10">
        <v>10</v>
      </c>
      <c r="I57" s="10">
        <v>4</v>
      </c>
      <c r="J57" s="11">
        <v>3</v>
      </c>
      <c r="K57" s="11">
        <v>7</v>
      </c>
      <c r="L57" s="10">
        <v>3</v>
      </c>
      <c r="M57" s="10">
        <v>0</v>
      </c>
      <c r="N57" s="10">
        <v>0</v>
      </c>
      <c r="O57" s="14">
        <f t="shared" si="9"/>
        <v>1</v>
      </c>
      <c r="P57" s="14">
        <f t="shared" si="10"/>
        <v>0.4</v>
      </c>
      <c r="Q57" s="14">
        <f t="shared" si="11"/>
        <v>0.3</v>
      </c>
      <c r="R57" s="14">
        <f t="shared" si="12"/>
        <v>0.7</v>
      </c>
      <c r="S57" s="14">
        <f t="shared" si="13"/>
        <v>1</v>
      </c>
      <c r="T57" s="14">
        <f t="shared" si="14"/>
        <v>0</v>
      </c>
      <c r="U57" s="14">
        <f t="shared" si="15"/>
        <v>0</v>
      </c>
      <c r="V57" s="10" t="s">
        <v>184</v>
      </c>
      <c r="W57" s="10" t="s">
        <v>89</v>
      </c>
    </row>
    <row r="58" spans="1:23" ht="51">
      <c r="A58" s="8" t="s">
        <v>25</v>
      </c>
      <c r="B58" s="8">
        <v>2</v>
      </c>
      <c r="C58" s="9">
        <v>40341</v>
      </c>
      <c r="D58" s="10" t="s">
        <v>33</v>
      </c>
      <c r="E58" s="10" t="s">
        <v>73</v>
      </c>
      <c r="F58" s="10" t="s">
        <v>17</v>
      </c>
      <c r="G58" s="10" t="s">
        <v>103</v>
      </c>
      <c r="H58" s="10">
        <v>17</v>
      </c>
      <c r="I58" s="10">
        <v>11</v>
      </c>
      <c r="J58" s="11">
        <f>SUM(L58:N58)</f>
        <v>10</v>
      </c>
      <c r="K58" s="11">
        <f>H58-J58</f>
        <v>7</v>
      </c>
      <c r="L58" s="10">
        <v>3</v>
      </c>
      <c r="M58" s="10">
        <v>7</v>
      </c>
      <c r="N58" s="10">
        <v>0</v>
      </c>
      <c r="O58" s="14">
        <f t="shared" si="9"/>
        <v>1</v>
      </c>
      <c r="P58" s="14">
        <f t="shared" si="10"/>
        <v>0.6470588235294118</v>
      </c>
      <c r="Q58" s="14">
        <f t="shared" si="11"/>
        <v>0.5882352941176471</v>
      </c>
      <c r="R58" s="14">
        <f t="shared" si="12"/>
        <v>0.4117647058823529</v>
      </c>
      <c r="S58" s="14">
        <f t="shared" si="13"/>
        <v>0.3</v>
      </c>
      <c r="T58" s="14">
        <f t="shared" si="14"/>
        <v>0.7</v>
      </c>
      <c r="U58" s="14">
        <f t="shared" si="15"/>
        <v>0</v>
      </c>
      <c r="V58" s="10" t="s">
        <v>83</v>
      </c>
      <c r="W58" s="10" t="s">
        <v>104</v>
      </c>
    </row>
    <row r="59" spans="1:23" ht="51">
      <c r="A59" s="8" t="s">
        <v>25</v>
      </c>
      <c r="B59" s="8">
        <v>2</v>
      </c>
      <c r="C59" s="9">
        <v>40323</v>
      </c>
      <c r="D59" s="10" t="s">
        <v>57</v>
      </c>
      <c r="E59" s="10" t="s">
        <v>72</v>
      </c>
      <c r="F59" s="10" t="s">
        <v>5</v>
      </c>
      <c r="G59" s="10" t="s">
        <v>143</v>
      </c>
      <c r="H59" s="10">
        <v>17</v>
      </c>
      <c r="I59" s="10">
        <v>15</v>
      </c>
      <c r="J59" s="11">
        <v>13</v>
      </c>
      <c r="K59" s="11">
        <v>2</v>
      </c>
      <c r="L59" s="10">
        <v>6</v>
      </c>
      <c r="M59" s="10">
        <v>6</v>
      </c>
      <c r="N59" s="10">
        <v>1</v>
      </c>
      <c r="O59" s="14">
        <f t="shared" si="9"/>
        <v>1</v>
      </c>
      <c r="P59" s="14">
        <f t="shared" si="10"/>
        <v>0.8823529411764706</v>
      </c>
      <c r="Q59" s="14">
        <f t="shared" si="11"/>
        <v>0.7647058823529411</v>
      </c>
      <c r="R59" s="14">
        <f t="shared" si="12"/>
        <v>0.11764705882352941</v>
      </c>
      <c r="S59" s="14">
        <f t="shared" si="13"/>
        <v>0.46153846153846156</v>
      </c>
      <c r="T59" s="14">
        <f t="shared" si="14"/>
        <v>0.46153846153846156</v>
      </c>
      <c r="U59" s="14">
        <f t="shared" si="15"/>
        <v>0.07692307692307693</v>
      </c>
      <c r="V59" s="10" t="s">
        <v>195</v>
      </c>
      <c r="W59" s="10" t="s">
        <v>196</v>
      </c>
    </row>
    <row r="60" spans="1:23" ht="38.25">
      <c r="A60" s="8" t="s">
        <v>25</v>
      </c>
      <c r="B60" s="8">
        <v>2</v>
      </c>
      <c r="C60" s="9">
        <v>40323</v>
      </c>
      <c r="D60" s="10" t="s">
        <v>38</v>
      </c>
      <c r="E60" s="10" t="s">
        <v>75</v>
      </c>
      <c r="F60" s="10" t="s">
        <v>5</v>
      </c>
      <c r="G60" s="10" t="s">
        <v>150</v>
      </c>
      <c r="H60" s="10">
        <v>17</v>
      </c>
      <c r="I60" s="10">
        <v>14</v>
      </c>
      <c r="J60" s="11">
        <f>SUM(L60:N60)</f>
        <v>14</v>
      </c>
      <c r="K60" s="11">
        <f>H60-J60</f>
        <v>3</v>
      </c>
      <c r="L60" s="10">
        <v>4</v>
      </c>
      <c r="M60" s="10">
        <v>3</v>
      </c>
      <c r="N60" s="10">
        <v>7</v>
      </c>
      <c r="O60" s="15">
        <f t="shared" si="9"/>
        <v>1</v>
      </c>
      <c r="P60" s="15">
        <f t="shared" si="10"/>
        <v>0.8235294117647058</v>
      </c>
      <c r="Q60" s="15">
        <f t="shared" si="11"/>
        <v>0.8235294117647058</v>
      </c>
      <c r="R60" s="15">
        <f t="shared" si="12"/>
        <v>0.17647058823529413</v>
      </c>
      <c r="S60" s="14">
        <f t="shared" si="13"/>
        <v>0.2857142857142857</v>
      </c>
      <c r="T60" s="14">
        <f t="shared" si="14"/>
        <v>0.21428571428571427</v>
      </c>
      <c r="U60" s="14">
        <f t="shared" si="15"/>
        <v>0.5</v>
      </c>
      <c r="V60" s="10" t="s">
        <v>21</v>
      </c>
      <c r="W60" s="10" t="s">
        <v>148</v>
      </c>
    </row>
    <row r="61" spans="1:23" ht="60" customHeight="1">
      <c r="A61" s="8" t="s">
        <v>25</v>
      </c>
      <c r="B61" s="8">
        <v>3</v>
      </c>
      <c r="C61" s="9">
        <v>40323</v>
      </c>
      <c r="D61" s="10" t="s">
        <v>96</v>
      </c>
      <c r="E61" s="10" t="s">
        <v>211</v>
      </c>
      <c r="F61" s="10" t="s">
        <v>157</v>
      </c>
      <c r="G61" s="10" t="s">
        <v>212</v>
      </c>
      <c r="H61" s="10">
        <v>21</v>
      </c>
      <c r="I61" s="10">
        <v>12</v>
      </c>
      <c r="J61" s="11">
        <v>12</v>
      </c>
      <c r="K61" s="11">
        <v>9</v>
      </c>
      <c r="L61" s="10">
        <v>1</v>
      </c>
      <c r="M61" s="10">
        <v>3</v>
      </c>
      <c r="N61" s="10">
        <v>8</v>
      </c>
      <c r="O61" s="15">
        <f t="shared" si="9"/>
        <v>1</v>
      </c>
      <c r="P61" s="15">
        <f t="shared" si="10"/>
        <v>0.5714285714285714</v>
      </c>
      <c r="Q61" s="15">
        <f t="shared" si="11"/>
        <v>0.5714285714285714</v>
      </c>
      <c r="R61" s="15">
        <f t="shared" si="12"/>
        <v>0.42857142857142855</v>
      </c>
      <c r="S61" s="14">
        <f t="shared" si="13"/>
        <v>0.08333333333333333</v>
      </c>
      <c r="T61" s="14">
        <f t="shared" si="14"/>
        <v>0.25</v>
      </c>
      <c r="U61" s="14">
        <f t="shared" si="15"/>
        <v>0.6666666666666666</v>
      </c>
      <c r="V61" s="10" t="s">
        <v>187</v>
      </c>
      <c r="W61" s="10" t="s">
        <v>209</v>
      </c>
    </row>
    <row r="62" spans="1:23" ht="38.25">
      <c r="A62" s="8" t="s">
        <v>25</v>
      </c>
      <c r="B62" s="8">
        <v>3</v>
      </c>
      <c r="C62" s="9">
        <v>40310</v>
      </c>
      <c r="D62" s="10" t="s">
        <v>27</v>
      </c>
      <c r="E62" s="10" t="s">
        <v>68</v>
      </c>
      <c r="F62" s="10" t="s">
        <v>5</v>
      </c>
      <c r="G62" s="10" t="s">
        <v>113</v>
      </c>
      <c r="H62" s="10">
        <v>27</v>
      </c>
      <c r="I62" s="10">
        <v>23</v>
      </c>
      <c r="J62" s="11">
        <f>SUM(L62:N62)</f>
        <v>23</v>
      </c>
      <c r="K62" s="11">
        <f>H62-J62</f>
        <v>4</v>
      </c>
      <c r="L62" s="10">
        <v>9</v>
      </c>
      <c r="M62" s="10">
        <v>8</v>
      </c>
      <c r="N62" s="10">
        <v>6</v>
      </c>
      <c r="O62" s="14">
        <f t="shared" si="9"/>
        <v>1</v>
      </c>
      <c r="P62" s="14">
        <f t="shared" si="10"/>
        <v>0.8518518518518519</v>
      </c>
      <c r="Q62" s="14">
        <f t="shared" si="11"/>
        <v>0.8518518518518519</v>
      </c>
      <c r="R62" s="14">
        <f t="shared" si="12"/>
        <v>0.14814814814814814</v>
      </c>
      <c r="S62" s="14">
        <f t="shared" si="13"/>
        <v>0.391304347826087</v>
      </c>
      <c r="T62" s="14">
        <f t="shared" si="14"/>
        <v>0.34782608695652173</v>
      </c>
      <c r="U62" s="14">
        <f t="shared" si="15"/>
        <v>0.2608695652173913</v>
      </c>
      <c r="V62" s="10" t="s">
        <v>43</v>
      </c>
      <c r="W62" s="12" t="s">
        <v>112</v>
      </c>
    </row>
    <row r="63" spans="1:23" ht="63.75">
      <c r="A63" s="8" t="s">
        <v>25</v>
      </c>
      <c r="B63" s="8">
        <v>3</v>
      </c>
      <c r="C63" s="9">
        <v>40328</v>
      </c>
      <c r="D63" s="10" t="s">
        <v>144</v>
      </c>
      <c r="E63" s="10" t="s">
        <v>145</v>
      </c>
      <c r="F63" s="10" t="s">
        <v>40</v>
      </c>
      <c r="G63" s="10" t="s">
        <v>216</v>
      </c>
      <c r="H63" s="10">
        <v>21</v>
      </c>
      <c r="I63" s="10">
        <v>15</v>
      </c>
      <c r="J63" s="11">
        <v>13</v>
      </c>
      <c r="K63" s="11">
        <v>2</v>
      </c>
      <c r="L63" s="10">
        <v>8</v>
      </c>
      <c r="M63" s="10">
        <v>4</v>
      </c>
      <c r="N63" s="10">
        <v>1</v>
      </c>
      <c r="O63" s="14"/>
      <c r="P63" s="14"/>
      <c r="Q63" s="14"/>
      <c r="R63" s="14"/>
      <c r="S63" s="14"/>
      <c r="T63" s="14"/>
      <c r="U63" s="14"/>
      <c r="V63" s="10" t="s">
        <v>21</v>
      </c>
      <c r="W63" s="12"/>
    </row>
    <row r="64" spans="1:23" ht="25.5">
      <c r="A64" s="8" t="s">
        <v>25</v>
      </c>
      <c r="B64" s="8">
        <v>3</v>
      </c>
      <c r="C64" s="9">
        <v>40308</v>
      </c>
      <c r="D64" s="10" t="s">
        <v>49</v>
      </c>
      <c r="E64" s="10" t="s">
        <v>70</v>
      </c>
      <c r="F64" s="10" t="s">
        <v>5</v>
      </c>
      <c r="G64" s="10" t="s">
        <v>221</v>
      </c>
      <c r="H64" s="10">
        <v>19</v>
      </c>
      <c r="I64" s="10">
        <v>14</v>
      </c>
      <c r="J64" s="11">
        <v>14</v>
      </c>
      <c r="K64" s="11">
        <v>5</v>
      </c>
      <c r="L64" s="10">
        <v>2</v>
      </c>
      <c r="M64" s="10">
        <v>5</v>
      </c>
      <c r="N64" s="10">
        <v>7</v>
      </c>
      <c r="O64" s="14">
        <f>H64/H64</f>
        <v>1</v>
      </c>
      <c r="P64" s="14">
        <f>I64/H64</f>
        <v>0.7368421052631579</v>
      </c>
      <c r="Q64" s="14">
        <f>J64/H64</f>
        <v>0.7368421052631579</v>
      </c>
      <c r="R64" s="14">
        <f>K64/H64</f>
        <v>0.2631578947368421</v>
      </c>
      <c r="S64" s="14">
        <f>L64/J64</f>
        <v>0.14285714285714285</v>
      </c>
      <c r="T64" s="14">
        <f>M64/J64</f>
        <v>0.35714285714285715</v>
      </c>
      <c r="U64" s="14">
        <f>N64/J64</f>
        <v>0.5</v>
      </c>
      <c r="V64" s="10" t="s">
        <v>222</v>
      </c>
      <c r="W64" s="10"/>
    </row>
    <row r="65" spans="1:23" ht="25.5">
      <c r="A65" s="8" t="s">
        <v>25</v>
      </c>
      <c r="B65" s="8">
        <v>3</v>
      </c>
      <c r="C65" s="9">
        <v>40315</v>
      </c>
      <c r="D65" s="10" t="s">
        <v>48</v>
      </c>
      <c r="E65" s="10" t="s">
        <v>70</v>
      </c>
      <c r="F65" s="10" t="s">
        <v>17</v>
      </c>
      <c r="G65" s="10" t="s">
        <v>205</v>
      </c>
      <c r="H65" s="10">
        <v>21</v>
      </c>
      <c r="I65" s="10">
        <v>15</v>
      </c>
      <c r="J65" s="11">
        <v>15</v>
      </c>
      <c r="K65" s="11">
        <v>6</v>
      </c>
      <c r="L65" s="10">
        <v>3</v>
      </c>
      <c r="M65" s="10">
        <v>3</v>
      </c>
      <c r="N65" s="10">
        <v>9</v>
      </c>
      <c r="O65" s="15">
        <f>H65/H65</f>
        <v>1</v>
      </c>
      <c r="P65" s="15">
        <f>I65/H65</f>
        <v>0.7142857142857143</v>
      </c>
      <c r="Q65" s="15">
        <f>J65/H65</f>
        <v>0.7142857142857143</v>
      </c>
      <c r="R65" s="15">
        <f>K65/H65</f>
        <v>0.2857142857142857</v>
      </c>
      <c r="S65" s="14">
        <f>L65/J65</f>
        <v>0.2</v>
      </c>
      <c r="T65" s="14">
        <f>M65/J65</f>
        <v>0.2</v>
      </c>
      <c r="U65" s="14">
        <f>N65/J65</f>
        <v>0.6</v>
      </c>
      <c r="V65" s="10" t="s">
        <v>187</v>
      </c>
      <c r="W65" s="10" t="s">
        <v>206</v>
      </c>
    </row>
  </sheetData>
  <sheetProtection/>
  <autoFilter ref="A7:W65"/>
  <mergeCells count="1">
    <mergeCell ref="E4:G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Ovidius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Bautu</dc:creator>
  <cp:keywords/>
  <dc:description/>
  <cp:lastModifiedBy>geo</cp:lastModifiedBy>
  <dcterms:created xsi:type="dcterms:W3CDTF">2008-07-09T03:53:24Z</dcterms:created>
  <dcterms:modified xsi:type="dcterms:W3CDTF">2012-03-08T01:29:34Z</dcterms:modified>
  <cp:category/>
  <cp:version/>
  <cp:contentType/>
  <cp:contentStatus/>
</cp:coreProperties>
</file>