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65521" windowWidth="7005" windowHeight="8970" activeTab="0"/>
  </bookViews>
  <sheets>
    <sheet name="Analiza ses. de iarna 2010-2011" sheetId="1" r:id="rId1"/>
  </sheets>
  <definedNames>
    <definedName name="_xlnm._FilterDatabase" localSheetId="0" hidden="1">'Analiza ses. de iarna 2010-2011'!$A$6:$T$46</definedName>
  </definedNames>
  <calcPr fullCalcOnLoad="1"/>
</workbook>
</file>

<file path=xl/sharedStrings.xml><?xml version="1.0" encoding="utf-8"?>
<sst xmlns="http://schemas.openxmlformats.org/spreadsheetml/2006/main" count="223" uniqueCount="129">
  <si>
    <t>FACULTATEA DE MATEMATICA SI INFORMATICA</t>
  </si>
  <si>
    <t>Specializare</t>
  </si>
  <si>
    <t>Disciplina</t>
  </si>
  <si>
    <t>Titular</t>
  </si>
  <si>
    <t>Algebra I</t>
  </si>
  <si>
    <t>conf.dr. Viviana Ene</t>
  </si>
  <si>
    <t>lect.dr. Andrei Rusu</t>
  </si>
  <si>
    <t>Complemente de matem.scolare</t>
  </si>
  <si>
    <t>lect.dr. Cristina Flaut</t>
  </si>
  <si>
    <t>lect.dr.Denis Ibadula</t>
  </si>
  <si>
    <t>conf.dr. Eugen Petac</t>
  </si>
  <si>
    <t>Programare orientata obiect</t>
  </si>
  <si>
    <t>lect.dr. Crenguta Bogdan</t>
  </si>
  <si>
    <t>Software matematic</t>
  </si>
  <si>
    <t>conf.dr. Christian Mancas</t>
  </si>
  <si>
    <t>lect.dr. Ozten Chelai</t>
  </si>
  <si>
    <t>Algebra computationala</t>
  </si>
  <si>
    <t>Algoritmi si structuri de date</t>
  </si>
  <si>
    <t>Analiza matematica I</t>
  </si>
  <si>
    <t>Retele de calculatoare I</t>
  </si>
  <si>
    <t>Geometrie I</t>
  </si>
  <si>
    <t>prof.dr.Wladimir Boskoff</t>
  </si>
  <si>
    <t>prof.dr. Dumitru Popa</t>
  </si>
  <si>
    <t>lect.dr. Costara Constantin</t>
  </si>
  <si>
    <t>Fundamentele matematicii</t>
  </si>
  <si>
    <t>Limbaje formale si automate</t>
  </si>
  <si>
    <t>Analiza I</t>
  </si>
  <si>
    <t>Total
studenti</t>
  </si>
  <si>
    <t>Note
9-10</t>
  </si>
  <si>
    <t>Note
7-8</t>
  </si>
  <si>
    <t>Note
5-6</t>
  </si>
  <si>
    <t xml:space="preserve">Restantieri </t>
  </si>
  <si>
    <t>Promovati</t>
  </si>
  <si>
    <t>Prezenti</t>
  </si>
  <si>
    <t>Analiza reala</t>
  </si>
  <si>
    <t>Algoritmica grafurilor</t>
  </si>
  <si>
    <t>conf. dr. Alina Barbulescu</t>
  </si>
  <si>
    <t>Analiza functionala si teoria aproximarii</t>
  </si>
  <si>
    <t>lect. dr. Constantin Costara</t>
  </si>
  <si>
    <t>Geometrie III</t>
  </si>
  <si>
    <t>prof. dr. Wladimir Boskoff</t>
  </si>
  <si>
    <t>Geometrie computationala</t>
  </si>
  <si>
    <t>lect.dr. L. Homentcovschi</t>
  </si>
  <si>
    <t>lect. dr. L. Homentcovschi</t>
  </si>
  <si>
    <t>lect. dr. Nicola Aurelian</t>
  </si>
  <si>
    <t>conf.dr. Eugen Zaharescu</t>
  </si>
  <si>
    <t>Arhitectura sistemelor de calcul</t>
  </si>
  <si>
    <t>SGBD</t>
  </si>
  <si>
    <t>lect. dr. Sburlan Dragos</t>
  </si>
  <si>
    <t>Inteligenta artificiala</t>
  </si>
  <si>
    <t>lect.dr. Denis Ibadula</t>
  </si>
  <si>
    <t>Structuri de date</t>
  </si>
  <si>
    <t>conf. dr. Eugen Zaharescu</t>
  </si>
  <si>
    <t>lect.dr. Aurelian Nicola</t>
  </si>
  <si>
    <t>Grafuri si combinatorica</t>
  </si>
  <si>
    <t>Algoritmi si programare</t>
  </si>
  <si>
    <t>Grafica pe calculator</t>
  </si>
  <si>
    <t>conf.dr. Mircea Popovici</t>
  </si>
  <si>
    <t>Ingineria sistemelor soft</t>
  </si>
  <si>
    <t>lect.drd. Alexandrescu Adrian</t>
  </si>
  <si>
    <t>Algoritmi in actuariat</t>
  </si>
  <si>
    <t>conf.dr. Raluca Vernic</t>
  </si>
  <si>
    <t>Tehnici avansate de programare</t>
  </si>
  <si>
    <t>lect.dr. Dragos Sburlan</t>
  </si>
  <si>
    <t>lect.dr. Alexandru Bobe</t>
  </si>
  <si>
    <t>Algebra liniara (Seria 1)</t>
  </si>
  <si>
    <t>Astronomie</t>
  </si>
  <si>
    <t>prof. dr. Marius Craciun</t>
  </si>
  <si>
    <t>lect.dr. F. Iorgulescu</t>
  </si>
  <si>
    <t>Algebra liniara (seria 2)</t>
  </si>
  <si>
    <t>lect. dr. Cristina Sburlan</t>
  </si>
  <si>
    <t>Tehnici de optimizare</t>
  </si>
  <si>
    <t>lect.dr. Elena Pelican</t>
  </si>
  <si>
    <t>Analiza III</t>
  </si>
  <si>
    <t>Total studenti</t>
  </si>
  <si>
    <t>Promo
vati</t>
  </si>
  <si>
    <t>Restan
tieri</t>
  </si>
  <si>
    <t>Anul</t>
  </si>
  <si>
    <t>Matematica</t>
  </si>
  <si>
    <t>Mate-Info</t>
  </si>
  <si>
    <t>M+MI</t>
  </si>
  <si>
    <t>Informatica</t>
  </si>
  <si>
    <t>Forma de 
evaluare</t>
  </si>
  <si>
    <t>Cum a fost realizata
evaluarea</t>
  </si>
  <si>
    <t>Colocviu</t>
  </si>
  <si>
    <t>10% prezenta+20% lab+70% lucrarea scrisa</t>
  </si>
  <si>
    <t>Examen</t>
  </si>
  <si>
    <t>40% lab + 60% examen</t>
  </si>
  <si>
    <t>colocviu</t>
  </si>
  <si>
    <t>examen</t>
  </si>
  <si>
    <t>10% teme de casa, 10% activitate seminar, 40% nota examen scris, 40% nota examen oral</t>
  </si>
  <si>
    <t>40% lucrare + teme de casa; 60% examen</t>
  </si>
  <si>
    <t>60% examinare + 40% activitate seminar, lucrari</t>
  </si>
  <si>
    <t>20% proiect in Mathematica, 20% activitate la seminar, 30% partial, 30% examen final</t>
  </si>
  <si>
    <t>Bilete de examen cu 3 probleme: usoara, medie, dificila</t>
  </si>
  <si>
    <t>50% examen, 50% proiecte + lucrare</t>
  </si>
  <si>
    <t>lucrare scrisa, partial, activitatea la seminar, referat, proiect pe calculator</t>
  </si>
  <si>
    <t>40% activitate la laborator; 60% lucrare scrisa</t>
  </si>
  <si>
    <t>5% prezenta, 5% activitate lab, 10% teme, 30% proiect, 40% examen oral, 10% oficiu</t>
  </si>
  <si>
    <t>partial, proiect, activitate in seminar, lucrare finala</t>
  </si>
  <si>
    <t>50% nota la laborator, 50% nota la examen</t>
  </si>
  <si>
    <t>10% lucrari de verificare, teme, activitate la laborator; 30% proiect; 60% examen</t>
  </si>
  <si>
    <t>50% proiect, 50% lucrare scrisa</t>
  </si>
  <si>
    <t>Conform fisei disciplinei: test grila 50%, activitati lab + curs 30%, proiect de curs 20%</t>
  </si>
  <si>
    <t>30% activitate, 30% proiect, 40% examen final</t>
  </si>
  <si>
    <t>2 teste de laborator, cate 50% fiecare</t>
  </si>
  <si>
    <t>30% teme, 70% examen final</t>
  </si>
  <si>
    <t>activitate de laborator 40%, lucrare practica de verificare 60%</t>
  </si>
  <si>
    <t>lucrare scrisa (n1), partial (n2), activitate la seminar (n3), proiecte (n4), teme de casa (n5), nota = (n1+n2+n3)/2; n3 = (n4+n5)/2</t>
  </si>
  <si>
    <t>40% activitatea de la seminar, 60% nota de la examenul scris</t>
  </si>
  <si>
    <t>colocviu, partial, activitate de seminar</t>
  </si>
  <si>
    <t>2 teste (30% fiecare), colocviu 40%</t>
  </si>
  <si>
    <t>100% examen</t>
  </si>
  <si>
    <t>40% lucrari de seminar, 60% examen scris</t>
  </si>
  <si>
    <t>s-au punctat, cu pondere egala: caietul de laborator, activitatea de laborator, lucrarea de verificare, si proiectul.</t>
  </si>
  <si>
    <t>50% laborator + 50% examen</t>
  </si>
  <si>
    <t>20% lucrari, 20% teme de casa, 60% examen</t>
  </si>
  <si>
    <t>40% laborator, 60% lucrare scrisa (din care 30% examen partial)</t>
  </si>
  <si>
    <t>lucrare examen 35%; lucrare seminar 20%; proiect laborator 40%; activitate laborator 5%</t>
  </si>
  <si>
    <t>nota finala = (n1+n2+n3+n4)/4
n1 = nota referat combinatorica; n2 = nota combinatorica; n3 = nota referat teoria grafurilor; n4 = nota teoria grafurilor</t>
  </si>
  <si>
    <t>conform ghidului studentului</t>
  </si>
  <si>
    <t>examen scris</t>
  </si>
  <si>
    <t>UNIVERSITATEA OVIDIUS CONSTANTA</t>
  </si>
  <si>
    <t xml:space="preserve">Sisteme de operare </t>
  </si>
  <si>
    <t>Programare procedurala</t>
  </si>
  <si>
    <t>lect.dr. Nicola Aurelian</t>
  </si>
  <si>
    <t>Lect.dr.Diana Savin</t>
  </si>
  <si>
    <t>Lect.dr. Ciuca Marian</t>
  </si>
  <si>
    <t>Analiza sesiunii iarna 1011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</si>
</sst>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55">
      <alignment/>
      <protection/>
    </xf>
    <xf numFmtId="0" fontId="3" fillId="0" borderId="0" xfId="55" applyFont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55" zoomScaleNormal="55" zoomScalePageLayoutView="0" workbookViewId="0" topLeftCell="A1">
      <pane ySplit="6" topLeftCell="A7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16.7109375" style="3" customWidth="1"/>
    <col min="2" max="2" width="16.7109375" style="11" customWidth="1"/>
    <col min="3" max="3" width="42.421875" style="3" bestFit="1" customWidth="1"/>
    <col min="4" max="4" width="35.8515625" style="3" customWidth="1"/>
    <col min="5" max="5" width="11.7109375" style="5" hidden="1" customWidth="1"/>
    <col min="6" max="6" width="27.421875" style="5" hidden="1" customWidth="1"/>
    <col min="7" max="7" width="10.28125" style="3" customWidth="1"/>
    <col min="8" max="8" width="10.421875" style="3" customWidth="1"/>
    <col min="9" max="9" width="12.7109375" style="3" customWidth="1"/>
    <col min="10" max="10" width="13.140625" style="3" customWidth="1"/>
    <col min="11" max="13" width="9.140625" style="3" customWidth="1"/>
    <col min="14" max="14" width="11.8515625" style="3" customWidth="1"/>
    <col min="15" max="15" width="10.8515625" style="3" customWidth="1"/>
    <col min="16" max="16" width="9.28125" style="3" bestFit="1" customWidth="1"/>
    <col min="17" max="20" width="10.57421875" style="3" bestFit="1" customWidth="1"/>
    <col min="21" max="16384" width="9.140625" style="3" customWidth="1"/>
  </cols>
  <sheetData>
    <row r="1" spans="1:23" ht="15.75">
      <c r="A1" s="10" t="s">
        <v>122</v>
      </c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</row>
    <row r="2" spans="1:23" ht="15.75">
      <c r="A2" s="10" t="s">
        <v>0</v>
      </c>
      <c r="B2" s="12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5" ht="15.75">
      <c r="A3" s="4" t="s">
        <v>128</v>
      </c>
      <c r="D3" s="4"/>
      <c r="E3" s="3"/>
    </row>
    <row r="4" ht="15">
      <c r="E4" s="3"/>
    </row>
    <row r="5" ht="15">
      <c r="E5" s="3"/>
    </row>
    <row r="6" spans="1:20" ht="45" customHeight="1">
      <c r="A6" s="1" t="s">
        <v>1</v>
      </c>
      <c r="B6" s="1" t="s">
        <v>77</v>
      </c>
      <c r="C6" s="1" t="s">
        <v>2</v>
      </c>
      <c r="D6" s="1" t="s">
        <v>3</v>
      </c>
      <c r="E6" s="2" t="s">
        <v>82</v>
      </c>
      <c r="F6" s="2" t="s">
        <v>83</v>
      </c>
      <c r="G6" s="2" t="s">
        <v>27</v>
      </c>
      <c r="H6" s="2" t="s">
        <v>33</v>
      </c>
      <c r="I6" s="2" t="s">
        <v>32</v>
      </c>
      <c r="J6" s="2" t="s">
        <v>31</v>
      </c>
      <c r="K6" s="2" t="s">
        <v>30</v>
      </c>
      <c r="L6" s="2" t="s">
        <v>29</v>
      </c>
      <c r="M6" s="2" t="s">
        <v>28</v>
      </c>
      <c r="N6" s="2" t="s">
        <v>74</v>
      </c>
      <c r="O6" s="2" t="s">
        <v>33</v>
      </c>
      <c r="P6" s="2" t="s">
        <v>75</v>
      </c>
      <c r="Q6" s="2" t="s">
        <v>76</v>
      </c>
      <c r="R6" s="2" t="s">
        <v>30</v>
      </c>
      <c r="S6" s="2" t="s">
        <v>29</v>
      </c>
      <c r="T6" s="2" t="s">
        <v>28</v>
      </c>
    </row>
    <row r="7" spans="1:20" ht="75">
      <c r="A7" s="6" t="s">
        <v>79</v>
      </c>
      <c r="B7" s="13">
        <v>3</v>
      </c>
      <c r="C7" s="6" t="s">
        <v>16</v>
      </c>
      <c r="D7" s="6" t="s">
        <v>5</v>
      </c>
      <c r="E7" s="8" t="s">
        <v>84</v>
      </c>
      <c r="F7" s="8" t="s">
        <v>114</v>
      </c>
      <c r="G7" s="6">
        <v>24</v>
      </c>
      <c r="H7" s="6">
        <v>18</v>
      </c>
      <c r="I7" s="6">
        <v>16</v>
      </c>
      <c r="J7" s="6">
        <f>G7-H7</f>
        <v>6</v>
      </c>
      <c r="K7" s="6">
        <v>8</v>
      </c>
      <c r="L7" s="6">
        <v>5</v>
      </c>
      <c r="M7" s="6">
        <f>I7-K7-L7</f>
        <v>3</v>
      </c>
      <c r="N7" s="7">
        <f aca="true" t="shared" si="0" ref="N7:N46">P7+Q7</f>
        <v>0.9166666666666666</v>
      </c>
      <c r="O7" s="7">
        <f aca="true" t="shared" si="1" ref="O7:O46">H7/G7</f>
        <v>0.75</v>
      </c>
      <c r="P7" s="7">
        <f aca="true" t="shared" si="2" ref="P7:P46">I7/G7</f>
        <v>0.6666666666666666</v>
      </c>
      <c r="Q7" s="7">
        <f aca="true" t="shared" si="3" ref="Q7:Q46">J7/G7</f>
        <v>0.25</v>
      </c>
      <c r="R7" s="7">
        <f aca="true" t="shared" si="4" ref="R7:R46">K7/$I$7</f>
        <v>0.5</v>
      </c>
      <c r="S7" s="7">
        <f aca="true" t="shared" si="5" ref="S7:S46">L7/$I$7</f>
        <v>0.3125</v>
      </c>
      <c r="T7" s="7">
        <f aca="true" t="shared" si="6" ref="T7:T46">M7/$I$7</f>
        <v>0.1875</v>
      </c>
    </row>
    <row r="8" spans="1:20" ht="75">
      <c r="A8" s="6" t="s">
        <v>78</v>
      </c>
      <c r="B8" s="13">
        <v>3</v>
      </c>
      <c r="C8" s="6" t="s">
        <v>16</v>
      </c>
      <c r="D8" s="6" t="s">
        <v>5</v>
      </c>
      <c r="E8" s="8" t="s">
        <v>84</v>
      </c>
      <c r="F8" s="8" t="s">
        <v>114</v>
      </c>
      <c r="G8" s="6">
        <v>12</v>
      </c>
      <c r="H8" s="6">
        <v>8</v>
      </c>
      <c r="I8" s="6">
        <v>8</v>
      </c>
      <c r="J8" s="6">
        <f>G8-H8</f>
        <v>4</v>
      </c>
      <c r="K8" s="6">
        <v>3</v>
      </c>
      <c r="L8" s="6">
        <v>2</v>
      </c>
      <c r="M8" s="6">
        <v>3</v>
      </c>
      <c r="N8" s="7">
        <f t="shared" si="0"/>
        <v>1</v>
      </c>
      <c r="O8" s="7">
        <f t="shared" si="1"/>
        <v>0.6666666666666666</v>
      </c>
      <c r="P8" s="7">
        <f t="shared" si="2"/>
        <v>0.6666666666666666</v>
      </c>
      <c r="Q8" s="7">
        <f t="shared" si="3"/>
        <v>0.3333333333333333</v>
      </c>
      <c r="R8" s="7">
        <f t="shared" si="4"/>
        <v>0.1875</v>
      </c>
      <c r="S8" s="7">
        <f t="shared" si="5"/>
        <v>0.125</v>
      </c>
      <c r="T8" s="7">
        <f t="shared" si="6"/>
        <v>0.1875</v>
      </c>
    </row>
    <row r="9" spans="1:20" ht="90">
      <c r="A9" s="6" t="s">
        <v>80</v>
      </c>
      <c r="B9" s="13">
        <v>1</v>
      </c>
      <c r="C9" s="6" t="s">
        <v>4</v>
      </c>
      <c r="D9" s="6" t="s">
        <v>9</v>
      </c>
      <c r="E9" s="8" t="s">
        <v>86</v>
      </c>
      <c r="F9" s="8" t="s">
        <v>108</v>
      </c>
      <c r="G9" s="6">
        <v>31</v>
      </c>
      <c r="H9" s="6">
        <v>25</v>
      </c>
      <c r="I9" s="6">
        <v>18</v>
      </c>
      <c r="J9" s="6">
        <f>G9-H9</f>
        <v>6</v>
      </c>
      <c r="K9" s="6">
        <v>7</v>
      </c>
      <c r="L9" s="6">
        <v>9</v>
      </c>
      <c r="M9" s="6">
        <f>I9-K9-L9</f>
        <v>2</v>
      </c>
      <c r="N9" s="7">
        <f t="shared" si="0"/>
        <v>0.7741935483870968</v>
      </c>
      <c r="O9" s="7">
        <f t="shared" si="1"/>
        <v>0.8064516129032258</v>
      </c>
      <c r="P9" s="7">
        <f t="shared" si="2"/>
        <v>0.5806451612903226</v>
      </c>
      <c r="Q9" s="7">
        <f t="shared" si="3"/>
        <v>0.1935483870967742</v>
      </c>
      <c r="R9" s="7">
        <f t="shared" si="4"/>
        <v>0.4375</v>
      </c>
      <c r="S9" s="7">
        <f t="shared" si="5"/>
        <v>0.5625</v>
      </c>
      <c r="T9" s="7">
        <f t="shared" si="6"/>
        <v>0.125</v>
      </c>
    </row>
    <row r="10" spans="1:20" ht="60">
      <c r="A10" s="6" t="s">
        <v>81</v>
      </c>
      <c r="B10" s="13">
        <v>1</v>
      </c>
      <c r="C10" s="6" t="s">
        <v>65</v>
      </c>
      <c r="D10" s="6" t="s">
        <v>64</v>
      </c>
      <c r="E10" s="8" t="s">
        <v>86</v>
      </c>
      <c r="F10" s="8" t="s">
        <v>93</v>
      </c>
      <c r="G10" s="6">
        <v>46</v>
      </c>
      <c r="H10" s="6">
        <v>23</v>
      </c>
      <c r="I10" s="6">
        <v>17</v>
      </c>
      <c r="J10" s="6">
        <v>23</v>
      </c>
      <c r="K10" s="6">
        <v>6</v>
      </c>
      <c r="L10" s="6">
        <v>7</v>
      </c>
      <c r="M10" s="6">
        <v>4</v>
      </c>
      <c r="N10" s="7">
        <f t="shared" si="0"/>
        <v>0.8695652173913043</v>
      </c>
      <c r="O10" s="7">
        <f t="shared" si="1"/>
        <v>0.5</v>
      </c>
      <c r="P10" s="7">
        <f t="shared" si="2"/>
        <v>0.3695652173913043</v>
      </c>
      <c r="Q10" s="7">
        <f t="shared" si="3"/>
        <v>0.5</v>
      </c>
      <c r="R10" s="7">
        <f t="shared" si="4"/>
        <v>0.375</v>
      </c>
      <c r="S10" s="7">
        <f t="shared" si="5"/>
        <v>0.4375</v>
      </c>
      <c r="T10" s="7">
        <f t="shared" si="6"/>
        <v>0.25</v>
      </c>
    </row>
    <row r="11" spans="1:20" ht="30">
      <c r="A11" s="6" t="s">
        <v>81</v>
      </c>
      <c r="B11" s="13">
        <v>1</v>
      </c>
      <c r="C11" s="6" t="s">
        <v>69</v>
      </c>
      <c r="D11" s="6" t="s">
        <v>68</v>
      </c>
      <c r="E11" s="8" t="s">
        <v>86</v>
      </c>
      <c r="F11" s="8" t="s">
        <v>92</v>
      </c>
      <c r="G11" s="6">
        <v>46</v>
      </c>
      <c r="H11" s="6">
        <v>26</v>
      </c>
      <c r="I11" s="6">
        <v>19</v>
      </c>
      <c r="J11" s="6">
        <v>20</v>
      </c>
      <c r="K11" s="6">
        <v>4</v>
      </c>
      <c r="L11" s="6">
        <v>9</v>
      </c>
      <c r="M11" s="6">
        <v>6</v>
      </c>
      <c r="N11" s="7">
        <f t="shared" si="0"/>
        <v>0.8478260869565217</v>
      </c>
      <c r="O11" s="7">
        <f t="shared" si="1"/>
        <v>0.5652173913043478</v>
      </c>
      <c r="P11" s="7">
        <f t="shared" si="2"/>
        <v>0.41304347826086957</v>
      </c>
      <c r="Q11" s="7">
        <f t="shared" si="3"/>
        <v>0.43478260869565216</v>
      </c>
      <c r="R11" s="7">
        <f t="shared" si="4"/>
        <v>0.25</v>
      </c>
      <c r="S11" s="7">
        <f t="shared" si="5"/>
        <v>0.5625</v>
      </c>
      <c r="T11" s="7">
        <f t="shared" si="6"/>
        <v>0.375</v>
      </c>
    </row>
    <row r="12" spans="1:20" ht="30">
      <c r="A12" s="6" t="s">
        <v>81</v>
      </c>
      <c r="B12" s="13">
        <v>3</v>
      </c>
      <c r="C12" s="6" t="s">
        <v>60</v>
      </c>
      <c r="D12" s="6" t="s">
        <v>61</v>
      </c>
      <c r="E12" s="8" t="s">
        <v>84</v>
      </c>
      <c r="F12" s="8" t="s">
        <v>105</v>
      </c>
      <c r="G12" s="6">
        <v>97</v>
      </c>
      <c r="H12" s="6">
        <v>59</v>
      </c>
      <c r="I12" s="6">
        <v>52</v>
      </c>
      <c r="J12" s="6">
        <f>G12-H12</f>
        <v>38</v>
      </c>
      <c r="K12" s="6">
        <v>16</v>
      </c>
      <c r="L12" s="6">
        <v>22</v>
      </c>
      <c r="M12" s="6">
        <v>14</v>
      </c>
      <c r="N12" s="7">
        <f t="shared" si="0"/>
        <v>0.9278350515463918</v>
      </c>
      <c r="O12" s="7">
        <f t="shared" si="1"/>
        <v>0.6082474226804123</v>
      </c>
      <c r="P12" s="7">
        <f t="shared" si="2"/>
        <v>0.5360824742268041</v>
      </c>
      <c r="Q12" s="7">
        <f t="shared" si="3"/>
        <v>0.3917525773195876</v>
      </c>
      <c r="R12" s="7">
        <f t="shared" si="4"/>
        <v>1</v>
      </c>
      <c r="S12" s="7">
        <f t="shared" si="5"/>
        <v>1.375</v>
      </c>
      <c r="T12" s="7">
        <f t="shared" si="6"/>
        <v>0.875</v>
      </c>
    </row>
    <row r="13" spans="1:20" ht="30">
      <c r="A13" s="6" t="s">
        <v>79</v>
      </c>
      <c r="B13" s="13">
        <v>2</v>
      </c>
      <c r="C13" s="6" t="s">
        <v>55</v>
      </c>
      <c r="D13" s="6" t="s">
        <v>125</v>
      </c>
      <c r="E13" s="8" t="s">
        <v>84</v>
      </c>
      <c r="F13" s="8" t="s">
        <v>111</v>
      </c>
      <c r="G13" s="6">
        <v>21</v>
      </c>
      <c r="H13" s="6">
        <v>16</v>
      </c>
      <c r="I13" s="6">
        <v>15</v>
      </c>
      <c r="J13" s="6">
        <f>G13-H13</f>
        <v>5</v>
      </c>
      <c r="K13" s="6">
        <v>5</v>
      </c>
      <c r="L13" s="6">
        <v>7</v>
      </c>
      <c r="M13" s="6">
        <f>I13-K13-L13</f>
        <v>3</v>
      </c>
      <c r="N13" s="7">
        <f t="shared" si="0"/>
        <v>0.9523809523809523</v>
      </c>
      <c r="O13" s="7">
        <f t="shared" si="1"/>
        <v>0.7619047619047619</v>
      </c>
      <c r="P13" s="7">
        <f t="shared" si="2"/>
        <v>0.7142857142857143</v>
      </c>
      <c r="Q13" s="7">
        <f t="shared" si="3"/>
        <v>0.23809523809523808</v>
      </c>
      <c r="R13" s="7">
        <f t="shared" si="4"/>
        <v>0.3125</v>
      </c>
      <c r="S13" s="7">
        <f t="shared" si="5"/>
        <v>0.4375</v>
      </c>
      <c r="T13" s="7">
        <f t="shared" si="6"/>
        <v>0.1875</v>
      </c>
    </row>
    <row r="14" spans="1:20" ht="15">
      <c r="A14" s="6" t="s">
        <v>81</v>
      </c>
      <c r="B14" s="13">
        <v>1</v>
      </c>
      <c r="C14" s="6" t="s">
        <v>17</v>
      </c>
      <c r="D14" s="6" t="s">
        <v>44</v>
      </c>
      <c r="E14" s="8" t="s">
        <v>86</v>
      </c>
      <c r="F14" s="8" t="s">
        <v>87</v>
      </c>
      <c r="G14" s="6">
        <v>92</v>
      </c>
      <c r="H14" s="6">
        <v>57</v>
      </c>
      <c r="I14" s="6">
        <v>44</v>
      </c>
      <c r="J14" s="6">
        <v>48</v>
      </c>
      <c r="K14" s="6">
        <v>13</v>
      </c>
      <c r="L14" s="6">
        <v>21</v>
      </c>
      <c r="M14" s="6">
        <v>10</v>
      </c>
      <c r="N14" s="7">
        <f t="shared" si="0"/>
        <v>1</v>
      </c>
      <c r="O14" s="7">
        <f t="shared" si="1"/>
        <v>0.6195652173913043</v>
      </c>
      <c r="P14" s="7">
        <f t="shared" si="2"/>
        <v>0.4782608695652174</v>
      </c>
      <c r="Q14" s="7">
        <f t="shared" si="3"/>
        <v>0.5217391304347826</v>
      </c>
      <c r="R14" s="7">
        <f t="shared" si="4"/>
        <v>0.8125</v>
      </c>
      <c r="S14" s="7">
        <f t="shared" si="5"/>
        <v>1.3125</v>
      </c>
      <c r="T14" s="7">
        <f t="shared" si="6"/>
        <v>0.625</v>
      </c>
    </row>
    <row r="15" spans="1:20" ht="60">
      <c r="A15" s="6" t="s">
        <v>81</v>
      </c>
      <c r="B15" s="13">
        <v>2</v>
      </c>
      <c r="C15" s="6" t="s">
        <v>35</v>
      </c>
      <c r="D15" s="6" t="s">
        <v>50</v>
      </c>
      <c r="E15" s="8" t="s">
        <v>86</v>
      </c>
      <c r="F15" s="8" t="s">
        <v>96</v>
      </c>
      <c r="G15" s="6">
        <v>46</v>
      </c>
      <c r="H15" s="6">
        <v>27</v>
      </c>
      <c r="I15" s="6">
        <v>21</v>
      </c>
      <c r="J15" s="6">
        <f>G15-H15</f>
        <v>19</v>
      </c>
      <c r="K15" s="6">
        <v>4</v>
      </c>
      <c r="L15" s="6">
        <v>12</v>
      </c>
      <c r="M15" s="6">
        <v>5</v>
      </c>
      <c r="N15" s="7">
        <f t="shared" si="0"/>
        <v>0.8695652173913043</v>
      </c>
      <c r="O15" s="7">
        <f t="shared" si="1"/>
        <v>0.5869565217391305</v>
      </c>
      <c r="P15" s="7">
        <f t="shared" si="2"/>
        <v>0.45652173913043476</v>
      </c>
      <c r="Q15" s="7">
        <f t="shared" si="3"/>
        <v>0.41304347826086957</v>
      </c>
      <c r="R15" s="7">
        <f t="shared" si="4"/>
        <v>0.25</v>
      </c>
      <c r="S15" s="7">
        <f t="shared" si="5"/>
        <v>0.75</v>
      </c>
      <c r="T15" s="7">
        <f t="shared" si="6"/>
        <v>0.3125</v>
      </c>
    </row>
    <row r="16" spans="1:20" ht="30">
      <c r="A16" s="6" t="s">
        <v>81</v>
      </c>
      <c r="B16" s="13">
        <v>2</v>
      </c>
      <c r="C16" s="6" t="s">
        <v>35</v>
      </c>
      <c r="D16" s="6" t="s">
        <v>8</v>
      </c>
      <c r="E16" s="8" t="s">
        <v>86</v>
      </c>
      <c r="F16" s="8" t="s">
        <v>99</v>
      </c>
      <c r="G16" s="6">
        <v>46</v>
      </c>
      <c r="H16" s="6">
        <v>24</v>
      </c>
      <c r="I16" s="6">
        <v>24</v>
      </c>
      <c r="J16" s="6">
        <f>G16-H16</f>
        <v>22</v>
      </c>
      <c r="K16" s="6">
        <v>7</v>
      </c>
      <c r="L16" s="6">
        <v>11</v>
      </c>
      <c r="M16" s="6">
        <v>4</v>
      </c>
      <c r="N16" s="7">
        <f t="shared" si="0"/>
        <v>1</v>
      </c>
      <c r="O16" s="7">
        <f t="shared" si="1"/>
        <v>0.5217391304347826</v>
      </c>
      <c r="P16" s="7">
        <f t="shared" si="2"/>
        <v>0.5217391304347826</v>
      </c>
      <c r="Q16" s="7">
        <f t="shared" si="3"/>
        <v>0.4782608695652174</v>
      </c>
      <c r="R16" s="7">
        <f t="shared" si="4"/>
        <v>0.4375</v>
      </c>
      <c r="S16" s="7">
        <f t="shared" si="5"/>
        <v>0.6875</v>
      </c>
      <c r="T16" s="7">
        <f t="shared" si="6"/>
        <v>0.25</v>
      </c>
    </row>
    <row r="17" spans="1:20" ht="30">
      <c r="A17" s="6" t="s">
        <v>79</v>
      </c>
      <c r="B17" s="13">
        <v>3</v>
      </c>
      <c r="C17" s="6" t="s">
        <v>37</v>
      </c>
      <c r="D17" s="6" t="s">
        <v>38</v>
      </c>
      <c r="E17" s="8" t="s">
        <v>86</v>
      </c>
      <c r="F17" s="8" t="s">
        <v>106</v>
      </c>
      <c r="G17" s="6">
        <v>24</v>
      </c>
      <c r="H17" s="6">
        <v>16</v>
      </c>
      <c r="I17" s="6">
        <v>11</v>
      </c>
      <c r="J17" s="6">
        <f>G17-H17</f>
        <v>8</v>
      </c>
      <c r="K17" s="6">
        <v>7</v>
      </c>
      <c r="L17" s="6">
        <v>2</v>
      </c>
      <c r="M17" s="6">
        <f>I17-K17-L17</f>
        <v>2</v>
      </c>
      <c r="N17" s="7">
        <f t="shared" si="0"/>
        <v>0.7916666666666666</v>
      </c>
      <c r="O17" s="7">
        <f t="shared" si="1"/>
        <v>0.6666666666666666</v>
      </c>
      <c r="P17" s="7">
        <f t="shared" si="2"/>
        <v>0.4583333333333333</v>
      </c>
      <c r="Q17" s="7">
        <f t="shared" si="3"/>
        <v>0.3333333333333333</v>
      </c>
      <c r="R17" s="7">
        <f t="shared" si="4"/>
        <v>0.4375</v>
      </c>
      <c r="S17" s="7">
        <f t="shared" si="5"/>
        <v>0.125</v>
      </c>
      <c r="T17" s="7">
        <f t="shared" si="6"/>
        <v>0.125</v>
      </c>
    </row>
    <row r="18" spans="1:20" ht="30">
      <c r="A18" s="6" t="s">
        <v>80</v>
      </c>
      <c r="B18" s="13">
        <v>1</v>
      </c>
      <c r="C18" s="6" t="s">
        <v>26</v>
      </c>
      <c r="D18" s="6" t="s">
        <v>23</v>
      </c>
      <c r="E18" s="8" t="s">
        <v>86</v>
      </c>
      <c r="F18" s="8" t="s">
        <v>106</v>
      </c>
      <c r="G18" s="6">
        <v>31</v>
      </c>
      <c r="H18" s="6">
        <v>24</v>
      </c>
      <c r="I18" s="6">
        <v>18</v>
      </c>
      <c r="J18" s="6">
        <f>G18-H18</f>
        <v>7</v>
      </c>
      <c r="K18" s="6">
        <v>12</v>
      </c>
      <c r="L18" s="6">
        <v>3</v>
      </c>
      <c r="M18" s="6">
        <f>I18-K18-L18</f>
        <v>3</v>
      </c>
      <c r="N18" s="7">
        <f t="shared" si="0"/>
        <v>0.8064516129032259</v>
      </c>
      <c r="O18" s="7">
        <f t="shared" si="1"/>
        <v>0.7741935483870968</v>
      </c>
      <c r="P18" s="7">
        <f t="shared" si="2"/>
        <v>0.5806451612903226</v>
      </c>
      <c r="Q18" s="7">
        <f t="shared" si="3"/>
        <v>0.22580645161290322</v>
      </c>
      <c r="R18" s="7">
        <f t="shared" si="4"/>
        <v>0.75</v>
      </c>
      <c r="S18" s="7">
        <f t="shared" si="5"/>
        <v>0.1875</v>
      </c>
      <c r="T18" s="7">
        <f t="shared" si="6"/>
        <v>0.1875</v>
      </c>
    </row>
    <row r="19" spans="1:20" ht="30">
      <c r="A19" s="6" t="s">
        <v>79</v>
      </c>
      <c r="B19" s="13">
        <v>2</v>
      </c>
      <c r="C19" s="6" t="s">
        <v>73</v>
      </c>
      <c r="D19" s="6" t="s">
        <v>38</v>
      </c>
      <c r="E19" s="8" t="s">
        <v>86</v>
      </c>
      <c r="F19" s="8" t="s">
        <v>106</v>
      </c>
      <c r="G19" s="6">
        <v>21</v>
      </c>
      <c r="H19" s="6">
        <v>15</v>
      </c>
      <c r="I19" s="6">
        <v>13</v>
      </c>
      <c r="J19" s="6">
        <f>G19-H19</f>
        <v>6</v>
      </c>
      <c r="K19" s="6">
        <v>7</v>
      </c>
      <c r="L19" s="6">
        <v>4</v>
      </c>
      <c r="M19" s="6">
        <f>I19-K19-L19</f>
        <v>2</v>
      </c>
      <c r="N19" s="7">
        <f t="shared" si="0"/>
        <v>0.9047619047619048</v>
      </c>
      <c r="O19" s="7">
        <f t="shared" si="1"/>
        <v>0.7142857142857143</v>
      </c>
      <c r="P19" s="7">
        <f t="shared" si="2"/>
        <v>0.6190476190476191</v>
      </c>
      <c r="Q19" s="7">
        <f t="shared" si="3"/>
        <v>0.2857142857142857</v>
      </c>
      <c r="R19" s="7">
        <f t="shared" si="4"/>
        <v>0.4375</v>
      </c>
      <c r="S19" s="7">
        <f t="shared" si="5"/>
        <v>0.25</v>
      </c>
      <c r="T19" s="7">
        <f t="shared" si="6"/>
        <v>0.125</v>
      </c>
    </row>
    <row r="20" spans="1:20" ht="30">
      <c r="A20" s="6" t="s">
        <v>81</v>
      </c>
      <c r="B20" s="13">
        <v>1</v>
      </c>
      <c r="C20" s="6" t="s">
        <v>18</v>
      </c>
      <c r="D20" s="6" t="s">
        <v>70</v>
      </c>
      <c r="E20" s="8" t="s">
        <v>86</v>
      </c>
      <c r="F20" s="8" t="s">
        <v>91</v>
      </c>
      <c r="G20" s="6">
        <v>46</v>
      </c>
      <c r="H20" s="6">
        <v>21</v>
      </c>
      <c r="I20" s="6">
        <v>20</v>
      </c>
      <c r="J20" s="6">
        <v>26</v>
      </c>
      <c r="K20" s="6">
        <v>5</v>
      </c>
      <c r="L20" s="6">
        <v>8</v>
      </c>
      <c r="M20" s="6">
        <v>7</v>
      </c>
      <c r="N20" s="7">
        <f t="shared" si="0"/>
        <v>1</v>
      </c>
      <c r="O20" s="7">
        <f t="shared" si="1"/>
        <v>0.45652173913043476</v>
      </c>
      <c r="P20" s="7">
        <f t="shared" si="2"/>
        <v>0.43478260869565216</v>
      </c>
      <c r="Q20" s="7">
        <f t="shared" si="3"/>
        <v>0.5652173913043478</v>
      </c>
      <c r="R20" s="7">
        <f t="shared" si="4"/>
        <v>0.3125</v>
      </c>
      <c r="S20" s="7">
        <f t="shared" si="5"/>
        <v>0.5</v>
      </c>
      <c r="T20" s="7">
        <f t="shared" si="6"/>
        <v>0.4375</v>
      </c>
    </row>
    <row r="21" spans="1:20" ht="60">
      <c r="A21" s="6" t="s">
        <v>81</v>
      </c>
      <c r="B21" s="13">
        <v>1</v>
      </c>
      <c r="C21" s="6" t="s">
        <v>18</v>
      </c>
      <c r="D21" s="6" t="s">
        <v>36</v>
      </c>
      <c r="E21" s="8" t="s">
        <v>86</v>
      </c>
      <c r="F21" s="8" t="s">
        <v>90</v>
      </c>
      <c r="G21" s="6">
        <v>46</v>
      </c>
      <c r="H21" s="6">
        <v>28</v>
      </c>
      <c r="I21" s="6">
        <v>22</v>
      </c>
      <c r="J21" s="6">
        <v>24</v>
      </c>
      <c r="K21" s="6">
        <v>9</v>
      </c>
      <c r="L21" s="6">
        <v>5</v>
      </c>
      <c r="M21" s="6">
        <v>8</v>
      </c>
      <c r="N21" s="7">
        <f t="shared" si="0"/>
        <v>1</v>
      </c>
      <c r="O21" s="7">
        <f t="shared" si="1"/>
        <v>0.6086956521739131</v>
      </c>
      <c r="P21" s="7">
        <f t="shared" si="2"/>
        <v>0.4782608695652174</v>
      </c>
      <c r="Q21" s="7">
        <f t="shared" si="3"/>
        <v>0.5217391304347826</v>
      </c>
      <c r="R21" s="7">
        <f t="shared" si="4"/>
        <v>0.5625</v>
      </c>
      <c r="S21" s="7">
        <f t="shared" si="5"/>
        <v>0.3125</v>
      </c>
      <c r="T21" s="7">
        <f t="shared" si="6"/>
        <v>0.5</v>
      </c>
    </row>
    <row r="22" spans="1:20" ht="15">
      <c r="A22" s="6" t="s">
        <v>79</v>
      </c>
      <c r="B22" s="13">
        <v>2</v>
      </c>
      <c r="C22" s="6" t="s">
        <v>34</v>
      </c>
      <c r="D22" s="6" t="s">
        <v>22</v>
      </c>
      <c r="E22" s="8" t="s">
        <v>86</v>
      </c>
      <c r="F22" s="8" t="s">
        <v>112</v>
      </c>
      <c r="G22" s="6">
        <v>21</v>
      </c>
      <c r="H22" s="6">
        <v>17</v>
      </c>
      <c r="I22" s="6">
        <v>17</v>
      </c>
      <c r="J22" s="6">
        <f>G22-H22</f>
        <v>4</v>
      </c>
      <c r="K22" s="6">
        <v>8</v>
      </c>
      <c r="L22" s="6">
        <v>5</v>
      </c>
      <c r="M22" s="6">
        <f>I22-K22-L22</f>
        <v>4</v>
      </c>
      <c r="N22" s="7">
        <f t="shared" si="0"/>
        <v>1</v>
      </c>
      <c r="O22" s="7">
        <f t="shared" si="1"/>
        <v>0.8095238095238095</v>
      </c>
      <c r="P22" s="7">
        <f t="shared" si="2"/>
        <v>0.8095238095238095</v>
      </c>
      <c r="Q22" s="7">
        <f t="shared" si="3"/>
        <v>0.19047619047619047</v>
      </c>
      <c r="R22" s="7">
        <f t="shared" si="4"/>
        <v>0.5</v>
      </c>
      <c r="S22" s="7">
        <f t="shared" si="5"/>
        <v>0.3125</v>
      </c>
      <c r="T22" s="7">
        <f t="shared" si="6"/>
        <v>0.25</v>
      </c>
    </row>
    <row r="23" spans="1:20" ht="30">
      <c r="A23" s="6" t="s">
        <v>81</v>
      </c>
      <c r="B23" s="13">
        <v>1</v>
      </c>
      <c r="C23" s="6" t="s">
        <v>46</v>
      </c>
      <c r="D23" s="6" t="s">
        <v>15</v>
      </c>
      <c r="E23" s="6" t="s">
        <v>84</v>
      </c>
      <c r="F23" s="8" t="s">
        <v>85</v>
      </c>
      <c r="G23" s="6">
        <v>92</v>
      </c>
      <c r="H23" s="6">
        <v>66</v>
      </c>
      <c r="I23" s="6">
        <v>53</v>
      </c>
      <c r="J23" s="6">
        <v>39</v>
      </c>
      <c r="K23" s="6">
        <v>22</v>
      </c>
      <c r="L23" s="6">
        <v>15</v>
      </c>
      <c r="M23" s="6">
        <v>16</v>
      </c>
      <c r="N23" s="7">
        <f t="shared" si="0"/>
        <v>1</v>
      </c>
      <c r="O23" s="7">
        <f t="shared" si="1"/>
        <v>0.717391304347826</v>
      </c>
      <c r="P23" s="7">
        <f t="shared" si="2"/>
        <v>0.5760869565217391</v>
      </c>
      <c r="Q23" s="7">
        <f t="shared" si="3"/>
        <v>0.42391304347826086</v>
      </c>
      <c r="R23" s="7">
        <f t="shared" si="4"/>
        <v>1.375</v>
      </c>
      <c r="S23" s="7">
        <f t="shared" si="5"/>
        <v>0.9375</v>
      </c>
      <c r="T23" s="7">
        <f t="shared" si="6"/>
        <v>1</v>
      </c>
    </row>
    <row r="24" spans="1:20" ht="30">
      <c r="A24" s="6" t="s">
        <v>80</v>
      </c>
      <c r="B24" s="13">
        <v>1</v>
      </c>
      <c r="C24" s="6" t="s">
        <v>46</v>
      </c>
      <c r="D24" s="6" t="s">
        <v>15</v>
      </c>
      <c r="E24" s="8" t="s">
        <v>86</v>
      </c>
      <c r="F24" s="8" t="s">
        <v>85</v>
      </c>
      <c r="G24" s="6">
        <v>31</v>
      </c>
      <c r="H24" s="6">
        <v>22</v>
      </c>
      <c r="I24" s="6">
        <v>21</v>
      </c>
      <c r="J24" s="6">
        <f>G24-H24</f>
        <v>9</v>
      </c>
      <c r="K24" s="6">
        <v>5</v>
      </c>
      <c r="L24" s="6">
        <v>12</v>
      </c>
      <c r="M24" s="6">
        <f>I24-K24-L24</f>
        <v>4</v>
      </c>
      <c r="N24" s="7">
        <f t="shared" si="0"/>
        <v>0.967741935483871</v>
      </c>
      <c r="O24" s="7">
        <f t="shared" si="1"/>
        <v>0.7096774193548387</v>
      </c>
      <c r="P24" s="7">
        <f t="shared" si="2"/>
        <v>0.6774193548387096</v>
      </c>
      <c r="Q24" s="7">
        <f t="shared" si="3"/>
        <v>0.2903225806451613</v>
      </c>
      <c r="R24" s="7">
        <f t="shared" si="4"/>
        <v>0.3125</v>
      </c>
      <c r="S24" s="7">
        <f t="shared" si="5"/>
        <v>0.75</v>
      </c>
      <c r="T24" s="7">
        <f t="shared" si="6"/>
        <v>0.25</v>
      </c>
    </row>
    <row r="25" spans="1:20" ht="15">
      <c r="A25" s="6" t="s">
        <v>78</v>
      </c>
      <c r="B25" s="13">
        <v>3</v>
      </c>
      <c r="C25" s="6" t="s">
        <v>66</v>
      </c>
      <c r="D25" s="6" t="s">
        <v>67</v>
      </c>
      <c r="E25" s="8" t="s">
        <v>86</v>
      </c>
      <c r="F25" s="8" t="s">
        <v>121</v>
      </c>
      <c r="G25" s="6">
        <v>12</v>
      </c>
      <c r="H25" s="6">
        <v>10</v>
      </c>
      <c r="I25" s="6">
        <v>10</v>
      </c>
      <c r="J25" s="6">
        <f>G25-H25</f>
        <v>2</v>
      </c>
      <c r="K25" s="6">
        <v>2</v>
      </c>
      <c r="L25" s="6">
        <v>3</v>
      </c>
      <c r="M25" s="6">
        <v>5</v>
      </c>
      <c r="N25" s="7">
        <f t="shared" si="0"/>
        <v>1</v>
      </c>
      <c r="O25" s="7">
        <f t="shared" si="1"/>
        <v>0.8333333333333334</v>
      </c>
      <c r="P25" s="7">
        <f t="shared" si="2"/>
        <v>0.8333333333333334</v>
      </c>
      <c r="Q25" s="7">
        <f t="shared" si="3"/>
        <v>0.16666666666666666</v>
      </c>
      <c r="R25" s="7">
        <f t="shared" si="4"/>
        <v>0.125</v>
      </c>
      <c r="S25" s="7">
        <f t="shared" si="5"/>
        <v>0.1875</v>
      </c>
      <c r="T25" s="7">
        <f t="shared" si="6"/>
        <v>0.3125</v>
      </c>
    </row>
    <row r="26" spans="1:20" ht="30">
      <c r="A26" s="6" t="s">
        <v>80</v>
      </c>
      <c r="B26" s="13">
        <v>1</v>
      </c>
      <c r="C26" s="6" t="s">
        <v>7</v>
      </c>
      <c r="D26" s="6" t="s">
        <v>126</v>
      </c>
      <c r="E26" s="8" t="s">
        <v>84</v>
      </c>
      <c r="F26" s="8" t="s">
        <v>110</v>
      </c>
      <c r="G26" s="6">
        <v>31</v>
      </c>
      <c r="H26" s="6">
        <v>22</v>
      </c>
      <c r="I26" s="6">
        <v>19</v>
      </c>
      <c r="J26" s="6">
        <f>G26-H26</f>
        <v>9</v>
      </c>
      <c r="K26" s="6">
        <v>8</v>
      </c>
      <c r="L26" s="6">
        <v>7</v>
      </c>
      <c r="M26" s="6">
        <f>I26-K26-L26</f>
        <v>4</v>
      </c>
      <c r="N26" s="7">
        <f t="shared" si="0"/>
        <v>0.903225806451613</v>
      </c>
      <c r="O26" s="7">
        <f t="shared" si="1"/>
        <v>0.7096774193548387</v>
      </c>
      <c r="P26" s="7">
        <f t="shared" si="2"/>
        <v>0.6129032258064516</v>
      </c>
      <c r="Q26" s="7">
        <f t="shared" si="3"/>
        <v>0.2903225806451613</v>
      </c>
      <c r="R26" s="7">
        <f t="shared" si="4"/>
        <v>0.5</v>
      </c>
      <c r="S26" s="7">
        <f t="shared" si="5"/>
        <v>0.4375</v>
      </c>
      <c r="T26" s="7">
        <f t="shared" si="6"/>
        <v>0.25</v>
      </c>
    </row>
    <row r="27" spans="1:20" ht="30">
      <c r="A27" s="6" t="s">
        <v>78</v>
      </c>
      <c r="B27" s="13">
        <v>3</v>
      </c>
      <c r="C27" s="6" t="s">
        <v>24</v>
      </c>
      <c r="D27" s="6" t="s">
        <v>21</v>
      </c>
      <c r="E27" s="8" t="s">
        <v>86</v>
      </c>
      <c r="F27" s="8" t="s">
        <v>120</v>
      </c>
      <c r="G27" s="6">
        <v>12</v>
      </c>
      <c r="H27" s="6">
        <v>9</v>
      </c>
      <c r="I27" s="6">
        <v>8</v>
      </c>
      <c r="J27" s="6">
        <f>G27-H27</f>
        <v>3</v>
      </c>
      <c r="K27" s="6">
        <v>5</v>
      </c>
      <c r="L27" s="6">
        <v>2</v>
      </c>
      <c r="M27" s="6">
        <v>1</v>
      </c>
      <c r="N27" s="7">
        <f t="shared" si="0"/>
        <v>0.9166666666666666</v>
      </c>
      <c r="O27" s="7">
        <f t="shared" si="1"/>
        <v>0.75</v>
      </c>
      <c r="P27" s="7">
        <f t="shared" si="2"/>
        <v>0.6666666666666666</v>
      </c>
      <c r="Q27" s="7">
        <f t="shared" si="3"/>
        <v>0.25</v>
      </c>
      <c r="R27" s="7">
        <f t="shared" si="4"/>
        <v>0.3125</v>
      </c>
      <c r="S27" s="7">
        <f t="shared" si="5"/>
        <v>0.125</v>
      </c>
      <c r="T27" s="7">
        <f t="shared" si="6"/>
        <v>0.0625</v>
      </c>
    </row>
    <row r="28" spans="1:20" ht="45">
      <c r="A28" s="6" t="s">
        <v>81</v>
      </c>
      <c r="B28" s="13">
        <v>2</v>
      </c>
      <c r="C28" s="6" t="s">
        <v>41</v>
      </c>
      <c r="D28" s="6" t="s">
        <v>42</v>
      </c>
      <c r="E28" s="8" t="s">
        <v>84</v>
      </c>
      <c r="F28" s="8" t="s">
        <v>97</v>
      </c>
      <c r="G28" s="6">
        <v>86</v>
      </c>
      <c r="H28" s="6">
        <v>54</v>
      </c>
      <c r="I28" s="6">
        <v>51</v>
      </c>
      <c r="J28" s="6">
        <v>35</v>
      </c>
      <c r="K28" s="6">
        <v>14</v>
      </c>
      <c r="L28" s="6">
        <v>20</v>
      </c>
      <c r="M28" s="6">
        <v>17</v>
      </c>
      <c r="N28" s="7">
        <f t="shared" si="0"/>
        <v>1</v>
      </c>
      <c r="O28" s="7">
        <f t="shared" si="1"/>
        <v>0.627906976744186</v>
      </c>
      <c r="P28" s="7">
        <f t="shared" si="2"/>
        <v>0.5930232558139535</v>
      </c>
      <c r="Q28" s="7">
        <f t="shared" si="3"/>
        <v>0.4069767441860465</v>
      </c>
      <c r="R28" s="7">
        <f t="shared" si="4"/>
        <v>0.875</v>
      </c>
      <c r="S28" s="7">
        <f t="shared" si="5"/>
        <v>1.25</v>
      </c>
      <c r="T28" s="7">
        <f t="shared" si="6"/>
        <v>1.0625</v>
      </c>
    </row>
    <row r="29" spans="1:20" ht="45">
      <c r="A29" s="6" t="s">
        <v>79</v>
      </c>
      <c r="B29" s="13">
        <v>3</v>
      </c>
      <c r="C29" s="6" t="s">
        <v>41</v>
      </c>
      <c r="D29" s="6" t="s">
        <v>43</v>
      </c>
      <c r="E29" s="8" t="s">
        <v>84</v>
      </c>
      <c r="F29" s="8" t="s">
        <v>117</v>
      </c>
      <c r="G29" s="6">
        <v>24</v>
      </c>
      <c r="H29" s="6">
        <v>17</v>
      </c>
      <c r="I29" s="6">
        <v>14</v>
      </c>
      <c r="J29" s="6">
        <f aca="true" t="shared" si="7" ref="J29:J35">G29-H29</f>
        <v>7</v>
      </c>
      <c r="K29" s="6">
        <v>6</v>
      </c>
      <c r="L29" s="6">
        <v>4</v>
      </c>
      <c r="M29" s="6">
        <f>I29-K29-L29</f>
        <v>4</v>
      </c>
      <c r="N29" s="7">
        <f t="shared" si="0"/>
        <v>0.875</v>
      </c>
      <c r="O29" s="7">
        <f t="shared" si="1"/>
        <v>0.7083333333333334</v>
      </c>
      <c r="P29" s="7">
        <f t="shared" si="2"/>
        <v>0.5833333333333334</v>
      </c>
      <c r="Q29" s="7">
        <f t="shared" si="3"/>
        <v>0.2916666666666667</v>
      </c>
      <c r="R29" s="7">
        <f t="shared" si="4"/>
        <v>0.375</v>
      </c>
      <c r="S29" s="7">
        <f t="shared" si="5"/>
        <v>0.25</v>
      </c>
      <c r="T29" s="7">
        <f t="shared" si="6"/>
        <v>0.25</v>
      </c>
    </row>
    <row r="30" spans="1:20" ht="45">
      <c r="A30" s="6" t="s">
        <v>80</v>
      </c>
      <c r="B30" s="13">
        <v>1</v>
      </c>
      <c r="C30" s="6" t="s">
        <v>20</v>
      </c>
      <c r="D30" s="6" t="s">
        <v>42</v>
      </c>
      <c r="E30" s="8" t="s">
        <v>86</v>
      </c>
      <c r="F30" s="8" t="s">
        <v>109</v>
      </c>
      <c r="G30" s="6">
        <v>31</v>
      </c>
      <c r="H30" s="6">
        <v>25</v>
      </c>
      <c r="I30" s="6">
        <v>22</v>
      </c>
      <c r="J30" s="6">
        <f t="shared" si="7"/>
        <v>6</v>
      </c>
      <c r="K30" s="6">
        <v>9</v>
      </c>
      <c r="L30" s="6">
        <v>11</v>
      </c>
      <c r="M30" s="6">
        <f>I30-K30-L30</f>
        <v>2</v>
      </c>
      <c r="N30" s="7">
        <f t="shared" si="0"/>
        <v>0.903225806451613</v>
      </c>
      <c r="O30" s="7">
        <f t="shared" si="1"/>
        <v>0.8064516129032258</v>
      </c>
      <c r="P30" s="7">
        <f t="shared" si="2"/>
        <v>0.7096774193548387</v>
      </c>
      <c r="Q30" s="7">
        <f t="shared" si="3"/>
        <v>0.1935483870967742</v>
      </c>
      <c r="R30" s="7">
        <f t="shared" si="4"/>
        <v>0.5625</v>
      </c>
      <c r="S30" s="7">
        <f t="shared" si="5"/>
        <v>0.6875</v>
      </c>
      <c r="T30" s="7">
        <f t="shared" si="6"/>
        <v>0.125</v>
      </c>
    </row>
    <row r="31" spans="1:20" ht="30">
      <c r="A31" s="6" t="s">
        <v>79</v>
      </c>
      <c r="B31" s="13">
        <v>2</v>
      </c>
      <c r="C31" s="6" t="s">
        <v>39</v>
      </c>
      <c r="D31" s="6" t="s">
        <v>40</v>
      </c>
      <c r="E31" s="8" t="s">
        <v>86</v>
      </c>
      <c r="F31" s="8" t="s">
        <v>113</v>
      </c>
      <c r="G31" s="6">
        <v>21</v>
      </c>
      <c r="H31" s="6">
        <v>16</v>
      </c>
      <c r="I31" s="6">
        <v>15</v>
      </c>
      <c r="J31" s="6">
        <f t="shared" si="7"/>
        <v>5</v>
      </c>
      <c r="K31" s="6">
        <v>6</v>
      </c>
      <c r="L31" s="6">
        <v>3</v>
      </c>
      <c r="M31" s="6">
        <f>I31-K31-L31</f>
        <v>6</v>
      </c>
      <c r="N31" s="7">
        <f t="shared" si="0"/>
        <v>0.9523809523809523</v>
      </c>
      <c r="O31" s="7">
        <f t="shared" si="1"/>
        <v>0.7619047619047619</v>
      </c>
      <c r="P31" s="7">
        <f t="shared" si="2"/>
        <v>0.7142857142857143</v>
      </c>
      <c r="Q31" s="7">
        <f t="shared" si="3"/>
        <v>0.23809523809523808</v>
      </c>
      <c r="R31" s="7">
        <f t="shared" si="4"/>
        <v>0.375</v>
      </c>
      <c r="S31" s="7">
        <f t="shared" si="5"/>
        <v>0.1875</v>
      </c>
      <c r="T31" s="7">
        <f t="shared" si="6"/>
        <v>0.375</v>
      </c>
    </row>
    <row r="32" spans="1:20" ht="54.75" customHeight="1">
      <c r="A32" s="6" t="s">
        <v>81</v>
      </c>
      <c r="B32" s="13">
        <v>3</v>
      </c>
      <c r="C32" s="6" t="s">
        <v>56</v>
      </c>
      <c r="D32" s="6" t="s">
        <v>57</v>
      </c>
      <c r="E32" s="8"/>
      <c r="F32" s="8"/>
      <c r="G32" s="6">
        <v>97</v>
      </c>
      <c r="H32" s="6">
        <v>61</v>
      </c>
      <c r="I32" s="6">
        <v>53</v>
      </c>
      <c r="J32" s="6">
        <f t="shared" si="7"/>
        <v>36</v>
      </c>
      <c r="K32" s="6">
        <v>14</v>
      </c>
      <c r="L32" s="6">
        <v>13</v>
      </c>
      <c r="M32" s="6">
        <v>26</v>
      </c>
      <c r="N32" s="7">
        <f t="shared" si="0"/>
        <v>0.9175257731958762</v>
      </c>
      <c r="O32" s="7">
        <f t="shared" si="1"/>
        <v>0.6288659793814433</v>
      </c>
      <c r="P32" s="7">
        <f t="shared" si="2"/>
        <v>0.5463917525773195</v>
      </c>
      <c r="Q32" s="7">
        <f t="shared" si="3"/>
        <v>0.3711340206185567</v>
      </c>
      <c r="R32" s="7">
        <f t="shared" si="4"/>
        <v>0.875</v>
      </c>
      <c r="S32" s="7">
        <f t="shared" si="5"/>
        <v>0.8125</v>
      </c>
      <c r="T32" s="7">
        <f t="shared" si="6"/>
        <v>1.625</v>
      </c>
    </row>
    <row r="33" spans="1:20" ht="105">
      <c r="A33" s="6" t="s">
        <v>78</v>
      </c>
      <c r="B33" s="13">
        <v>3</v>
      </c>
      <c r="C33" s="6" t="s">
        <v>54</v>
      </c>
      <c r="D33" s="6" t="s">
        <v>50</v>
      </c>
      <c r="E33" s="8" t="s">
        <v>84</v>
      </c>
      <c r="F33" s="8" t="s">
        <v>119</v>
      </c>
      <c r="G33" s="6">
        <v>12</v>
      </c>
      <c r="H33" s="6">
        <v>9</v>
      </c>
      <c r="I33" s="6">
        <v>7</v>
      </c>
      <c r="J33" s="6">
        <f t="shared" si="7"/>
        <v>3</v>
      </c>
      <c r="K33" s="6">
        <v>2</v>
      </c>
      <c r="L33" s="6">
        <v>3</v>
      </c>
      <c r="M33" s="6">
        <v>2</v>
      </c>
      <c r="N33" s="7">
        <f t="shared" si="0"/>
        <v>0.8333333333333334</v>
      </c>
      <c r="O33" s="7">
        <f t="shared" si="1"/>
        <v>0.75</v>
      </c>
      <c r="P33" s="7">
        <f t="shared" si="2"/>
        <v>0.5833333333333334</v>
      </c>
      <c r="Q33" s="7">
        <f t="shared" si="3"/>
        <v>0.25</v>
      </c>
      <c r="R33" s="7">
        <f t="shared" si="4"/>
        <v>0.125</v>
      </c>
      <c r="S33" s="7">
        <f t="shared" si="5"/>
        <v>0.1875</v>
      </c>
      <c r="T33" s="7">
        <f t="shared" si="6"/>
        <v>0.125</v>
      </c>
    </row>
    <row r="34" spans="1:20" ht="30">
      <c r="A34" s="6" t="s">
        <v>81</v>
      </c>
      <c r="B34" s="13">
        <v>3</v>
      </c>
      <c r="C34" s="6" t="s">
        <v>58</v>
      </c>
      <c r="D34" s="6" t="s">
        <v>59</v>
      </c>
      <c r="E34" s="8" t="s">
        <v>84</v>
      </c>
      <c r="F34" s="8" t="s">
        <v>102</v>
      </c>
      <c r="G34" s="6">
        <v>97</v>
      </c>
      <c r="H34" s="6">
        <v>63</v>
      </c>
      <c r="I34" s="6">
        <v>54</v>
      </c>
      <c r="J34" s="6">
        <f t="shared" si="7"/>
        <v>34</v>
      </c>
      <c r="K34" s="6">
        <v>11</v>
      </c>
      <c r="L34" s="6">
        <v>24</v>
      </c>
      <c r="M34" s="6">
        <v>19</v>
      </c>
      <c r="N34" s="7">
        <f t="shared" si="0"/>
        <v>0.9072164948453608</v>
      </c>
      <c r="O34" s="7">
        <f t="shared" si="1"/>
        <v>0.6494845360824743</v>
      </c>
      <c r="P34" s="7">
        <f t="shared" si="2"/>
        <v>0.5567010309278351</v>
      </c>
      <c r="Q34" s="7">
        <f t="shared" si="3"/>
        <v>0.35051546391752575</v>
      </c>
      <c r="R34" s="7">
        <f t="shared" si="4"/>
        <v>0.6875</v>
      </c>
      <c r="S34" s="7">
        <f t="shared" si="5"/>
        <v>1.5</v>
      </c>
      <c r="T34" s="7">
        <f t="shared" si="6"/>
        <v>1.1875</v>
      </c>
    </row>
    <row r="35" spans="1:20" ht="30">
      <c r="A35" s="6" t="s">
        <v>79</v>
      </c>
      <c r="B35" s="13">
        <v>3</v>
      </c>
      <c r="C35" s="6" t="s">
        <v>49</v>
      </c>
      <c r="D35" s="6" t="s">
        <v>6</v>
      </c>
      <c r="E35" s="8" t="s">
        <v>86</v>
      </c>
      <c r="F35" s="8" t="s">
        <v>115</v>
      </c>
      <c r="G35" s="6">
        <v>24</v>
      </c>
      <c r="H35" s="6">
        <v>19</v>
      </c>
      <c r="I35" s="6">
        <v>15</v>
      </c>
      <c r="J35" s="6">
        <f t="shared" si="7"/>
        <v>5</v>
      </c>
      <c r="K35" s="6">
        <v>11</v>
      </c>
      <c r="L35" s="6">
        <v>3</v>
      </c>
      <c r="M35" s="6">
        <f>I35-K35-L35</f>
        <v>1</v>
      </c>
      <c r="N35" s="7">
        <f t="shared" si="0"/>
        <v>0.8333333333333334</v>
      </c>
      <c r="O35" s="7">
        <f t="shared" si="1"/>
        <v>0.7916666666666666</v>
      </c>
      <c r="P35" s="7">
        <f t="shared" si="2"/>
        <v>0.625</v>
      </c>
      <c r="Q35" s="7">
        <f t="shared" si="3"/>
        <v>0.20833333333333334</v>
      </c>
      <c r="R35" s="7">
        <f t="shared" si="4"/>
        <v>0.6875</v>
      </c>
      <c r="S35" s="7">
        <f t="shared" si="5"/>
        <v>0.1875</v>
      </c>
      <c r="T35" s="7">
        <f t="shared" si="6"/>
        <v>0.0625</v>
      </c>
    </row>
    <row r="36" spans="1:20" ht="30">
      <c r="A36" s="6" t="s">
        <v>81</v>
      </c>
      <c r="B36" s="13">
        <v>2</v>
      </c>
      <c r="C36" s="6" t="s">
        <v>25</v>
      </c>
      <c r="D36" s="6" t="s">
        <v>63</v>
      </c>
      <c r="E36" s="8" t="s">
        <v>86</v>
      </c>
      <c r="F36" s="8" t="s">
        <v>100</v>
      </c>
      <c r="G36" s="6">
        <v>86</v>
      </c>
      <c r="H36" s="6">
        <v>52</v>
      </c>
      <c r="I36" s="6">
        <v>45</v>
      </c>
      <c r="J36" s="6">
        <v>41</v>
      </c>
      <c r="K36" s="6">
        <v>19</v>
      </c>
      <c r="L36" s="6">
        <v>12</v>
      </c>
      <c r="M36" s="6">
        <v>14</v>
      </c>
      <c r="N36" s="7">
        <f t="shared" si="0"/>
        <v>1</v>
      </c>
      <c r="O36" s="7">
        <f t="shared" si="1"/>
        <v>0.6046511627906976</v>
      </c>
      <c r="P36" s="7">
        <f t="shared" si="2"/>
        <v>0.5232558139534884</v>
      </c>
      <c r="Q36" s="7">
        <f t="shared" si="3"/>
        <v>0.47674418604651164</v>
      </c>
      <c r="R36" s="7">
        <f t="shared" si="4"/>
        <v>1.1875</v>
      </c>
      <c r="S36" s="7">
        <f t="shared" si="5"/>
        <v>0.75</v>
      </c>
      <c r="T36" s="7">
        <f t="shared" si="6"/>
        <v>0.875</v>
      </c>
    </row>
    <row r="37" spans="1:20" ht="63" customHeight="1">
      <c r="A37" s="6" t="s">
        <v>79</v>
      </c>
      <c r="B37" s="13">
        <v>2</v>
      </c>
      <c r="C37" s="6" t="s">
        <v>25</v>
      </c>
      <c r="D37" s="6" t="s">
        <v>48</v>
      </c>
      <c r="E37" s="8" t="s">
        <v>86</v>
      </c>
      <c r="F37" s="8" t="s">
        <v>95</v>
      </c>
      <c r="G37" s="6">
        <v>21</v>
      </c>
      <c r="H37" s="6">
        <v>18</v>
      </c>
      <c r="I37" s="6">
        <v>17</v>
      </c>
      <c r="J37" s="6">
        <f>G37-H37</f>
        <v>3</v>
      </c>
      <c r="K37" s="6">
        <v>3</v>
      </c>
      <c r="L37" s="6">
        <v>10</v>
      </c>
      <c r="M37" s="6">
        <f>I37-K37-L37</f>
        <v>4</v>
      </c>
      <c r="N37" s="7">
        <f t="shared" si="0"/>
        <v>0.9523809523809523</v>
      </c>
      <c r="O37" s="7">
        <f t="shared" si="1"/>
        <v>0.8571428571428571</v>
      </c>
      <c r="P37" s="7">
        <f t="shared" si="2"/>
        <v>0.8095238095238095</v>
      </c>
      <c r="Q37" s="7">
        <f t="shared" si="3"/>
        <v>0.14285714285714285</v>
      </c>
      <c r="R37" s="7">
        <f t="shared" si="4"/>
        <v>0.1875</v>
      </c>
      <c r="S37" s="7">
        <f t="shared" si="5"/>
        <v>0.625</v>
      </c>
      <c r="T37" s="7">
        <f t="shared" si="6"/>
        <v>0.25</v>
      </c>
    </row>
    <row r="38" spans="1:20" ht="60">
      <c r="A38" s="6" t="s">
        <v>81</v>
      </c>
      <c r="B38" s="13">
        <v>2</v>
      </c>
      <c r="C38" s="6" t="s">
        <v>11</v>
      </c>
      <c r="D38" s="6" t="s">
        <v>12</v>
      </c>
      <c r="E38" s="8" t="s">
        <v>86</v>
      </c>
      <c r="F38" s="8" t="s">
        <v>98</v>
      </c>
      <c r="G38" s="6">
        <v>86</v>
      </c>
      <c r="H38" s="6">
        <v>55</v>
      </c>
      <c r="I38" s="6">
        <v>47</v>
      </c>
      <c r="J38" s="6">
        <v>39</v>
      </c>
      <c r="K38" s="6">
        <v>21</v>
      </c>
      <c r="L38" s="6">
        <v>15</v>
      </c>
      <c r="M38" s="6">
        <v>11</v>
      </c>
      <c r="N38" s="7">
        <f t="shared" si="0"/>
        <v>1</v>
      </c>
      <c r="O38" s="7">
        <f t="shared" si="1"/>
        <v>0.6395348837209303</v>
      </c>
      <c r="P38" s="7">
        <f t="shared" si="2"/>
        <v>0.5465116279069767</v>
      </c>
      <c r="Q38" s="7">
        <f t="shared" si="3"/>
        <v>0.45348837209302323</v>
      </c>
      <c r="R38" s="7">
        <f t="shared" si="4"/>
        <v>1.3125</v>
      </c>
      <c r="S38" s="7">
        <f t="shared" si="5"/>
        <v>0.9375</v>
      </c>
      <c r="T38" s="7">
        <f t="shared" si="6"/>
        <v>0.6875</v>
      </c>
    </row>
    <row r="39" spans="1:20" ht="45">
      <c r="A39" s="6" t="s">
        <v>81</v>
      </c>
      <c r="B39" s="13">
        <v>1</v>
      </c>
      <c r="C39" s="6" t="s">
        <v>124</v>
      </c>
      <c r="D39" s="6" t="s">
        <v>44</v>
      </c>
      <c r="E39" s="8" t="s">
        <v>86</v>
      </c>
      <c r="F39" s="8" t="s">
        <v>94</v>
      </c>
      <c r="G39" s="6">
        <v>92</v>
      </c>
      <c r="H39" s="6">
        <v>63</v>
      </c>
      <c r="I39" s="6">
        <v>57</v>
      </c>
      <c r="J39" s="6">
        <v>35</v>
      </c>
      <c r="K39" s="6">
        <v>23</v>
      </c>
      <c r="L39" s="6">
        <v>17</v>
      </c>
      <c r="M39" s="6">
        <v>17</v>
      </c>
      <c r="N39" s="7">
        <f t="shared" si="0"/>
        <v>1</v>
      </c>
      <c r="O39" s="7">
        <f t="shared" si="1"/>
        <v>0.6847826086956522</v>
      </c>
      <c r="P39" s="7">
        <f t="shared" si="2"/>
        <v>0.6195652173913043</v>
      </c>
      <c r="Q39" s="7">
        <f t="shared" si="3"/>
        <v>0.3804347826086957</v>
      </c>
      <c r="R39" s="7">
        <f t="shared" si="4"/>
        <v>1.4375</v>
      </c>
      <c r="S39" s="7">
        <f t="shared" si="5"/>
        <v>1.0625</v>
      </c>
      <c r="T39" s="7">
        <f t="shared" si="6"/>
        <v>1.0625</v>
      </c>
    </row>
    <row r="40" spans="1:20" ht="60">
      <c r="A40" s="6" t="s">
        <v>81</v>
      </c>
      <c r="B40" s="13">
        <v>3</v>
      </c>
      <c r="C40" s="6" t="s">
        <v>19</v>
      </c>
      <c r="D40" s="6" t="s">
        <v>10</v>
      </c>
      <c r="E40" s="8" t="s">
        <v>86</v>
      </c>
      <c r="F40" s="8" t="s">
        <v>103</v>
      </c>
      <c r="G40" s="6">
        <v>97</v>
      </c>
      <c r="H40" s="6">
        <v>64</v>
      </c>
      <c r="I40" s="6">
        <v>55</v>
      </c>
      <c r="J40" s="6">
        <f>G40-H40</f>
        <v>33</v>
      </c>
      <c r="K40" s="6">
        <v>18</v>
      </c>
      <c r="L40" s="6">
        <v>21</v>
      </c>
      <c r="M40" s="6">
        <v>16</v>
      </c>
      <c r="N40" s="7">
        <f t="shared" si="0"/>
        <v>0.9072164948453608</v>
      </c>
      <c r="O40" s="7">
        <f t="shared" si="1"/>
        <v>0.6597938144329897</v>
      </c>
      <c r="P40" s="7">
        <f t="shared" si="2"/>
        <v>0.5670103092783505</v>
      </c>
      <c r="Q40" s="7">
        <f t="shared" si="3"/>
        <v>0.3402061855670103</v>
      </c>
      <c r="R40" s="7">
        <f t="shared" si="4"/>
        <v>1.125</v>
      </c>
      <c r="S40" s="7">
        <f t="shared" si="5"/>
        <v>1.3125</v>
      </c>
      <c r="T40" s="7">
        <f t="shared" si="6"/>
        <v>1</v>
      </c>
    </row>
    <row r="41" spans="1:20" ht="60">
      <c r="A41" s="6" t="s">
        <v>81</v>
      </c>
      <c r="B41" s="13">
        <v>3</v>
      </c>
      <c r="C41" s="6" t="s">
        <v>47</v>
      </c>
      <c r="D41" s="6" t="s">
        <v>14</v>
      </c>
      <c r="E41" s="8" t="s">
        <v>86</v>
      </c>
      <c r="F41" s="8" t="s">
        <v>101</v>
      </c>
      <c r="G41" s="6">
        <v>97</v>
      </c>
      <c r="H41" s="6">
        <v>61</v>
      </c>
      <c r="I41" s="6">
        <v>61</v>
      </c>
      <c r="J41" s="6">
        <f>G41-H41</f>
        <v>36</v>
      </c>
      <c r="K41" s="6">
        <v>17</v>
      </c>
      <c r="L41" s="6">
        <v>25</v>
      </c>
      <c r="M41" s="6">
        <v>19</v>
      </c>
      <c r="N41" s="7">
        <f t="shared" si="0"/>
        <v>1</v>
      </c>
      <c r="O41" s="7">
        <f t="shared" si="1"/>
        <v>0.6288659793814433</v>
      </c>
      <c r="P41" s="7">
        <f t="shared" si="2"/>
        <v>0.6288659793814433</v>
      </c>
      <c r="Q41" s="7">
        <f t="shared" si="3"/>
        <v>0.3711340206185567</v>
      </c>
      <c r="R41" s="7">
        <f t="shared" si="4"/>
        <v>1.0625</v>
      </c>
      <c r="S41" s="7">
        <f t="shared" si="5"/>
        <v>1.5625</v>
      </c>
      <c r="T41" s="7">
        <f t="shared" si="6"/>
        <v>1.1875</v>
      </c>
    </row>
    <row r="42" spans="1:20" ht="30">
      <c r="A42" s="6" t="s">
        <v>81</v>
      </c>
      <c r="B42" s="13">
        <v>2</v>
      </c>
      <c r="C42" s="6" t="s">
        <v>123</v>
      </c>
      <c r="D42" s="6" t="s">
        <v>45</v>
      </c>
      <c r="E42" s="8" t="s">
        <v>86</v>
      </c>
      <c r="F42" s="8" t="s">
        <v>100</v>
      </c>
      <c r="G42" s="6">
        <v>86</v>
      </c>
      <c r="H42" s="6">
        <v>46</v>
      </c>
      <c r="I42" s="6">
        <v>32</v>
      </c>
      <c r="J42" s="6">
        <v>54</v>
      </c>
      <c r="K42" s="6">
        <v>16</v>
      </c>
      <c r="L42" s="6">
        <v>11</v>
      </c>
      <c r="M42" s="6">
        <v>5</v>
      </c>
      <c r="N42" s="7">
        <f t="shared" si="0"/>
        <v>1</v>
      </c>
      <c r="O42" s="7">
        <f t="shared" si="1"/>
        <v>0.5348837209302325</v>
      </c>
      <c r="P42" s="7">
        <f t="shared" si="2"/>
        <v>0.37209302325581395</v>
      </c>
      <c r="Q42" s="7">
        <f t="shared" si="3"/>
        <v>0.627906976744186</v>
      </c>
      <c r="R42" s="7">
        <f t="shared" si="4"/>
        <v>1</v>
      </c>
      <c r="S42" s="7">
        <f t="shared" si="5"/>
        <v>0.6875</v>
      </c>
      <c r="T42" s="7">
        <f t="shared" si="6"/>
        <v>0.3125</v>
      </c>
    </row>
    <row r="43" spans="1:20" ht="45">
      <c r="A43" s="6" t="s">
        <v>80</v>
      </c>
      <c r="B43" s="13">
        <v>1</v>
      </c>
      <c r="C43" s="6" t="s">
        <v>13</v>
      </c>
      <c r="D43" s="6" t="s">
        <v>127</v>
      </c>
      <c r="E43" s="8" t="s">
        <v>84</v>
      </c>
      <c r="F43" s="8" t="s">
        <v>107</v>
      </c>
      <c r="G43" s="6">
        <v>31</v>
      </c>
      <c r="H43" s="6">
        <v>24</v>
      </c>
      <c r="I43" s="6">
        <v>24</v>
      </c>
      <c r="J43" s="6">
        <f>G43-H43</f>
        <v>7</v>
      </c>
      <c r="K43" s="6">
        <v>7</v>
      </c>
      <c r="L43" s="6">
        <v>11</v>
      </c>
      <c r="M43" s="6">
        <f>I43-K43-L43</f>
        <v>6</v>
      </c>
      <c r="N43" s="7">
        <f t="shared" si="0"/>
        <v>1</v>
      </c>
      <c r="O43" s="7">
        <f t="shared" si="1"/>
        <v>0.7741935483870968</v>
      </c>
      <c r="P43" s="7">
        <f t="shared" si="2"/>
        <v>0.7741935483870968</v>
      </c>
      <c r="Q43" s="7">
        <f t="shared" si="3"/>
        <v>0.22580645161290322</v>
      </c>
      <c r="R43" s="7">
        <f t="shared" si="4"/>
        <v>0.4375</v>
      </c>
      <c r="S43" s="7">
        <f t="shared" si="5"/>
        <v>0.6875</v>
      </c>
      <c r="T43" s="7">
        <f t="shared" si="6"/>
        <v>0.375</v>
      </c>
    </row>
    <row r="44" spans="1:20" ht="30">
      <c r="A44" s="6" t="s">
        <v>79</v>
      </c>
      <c r="B44" s="13">
        <v>3</v>
      </c>
      <c r="C44" s="6" t="s">
        <v>51</v>
      </c>
      <c r="D44" s="6" t="s">
        <v>52</v>
      </c>
      <c r="E44" s="8" t="s">
        <v>84</v>
      </c>
      <c r="F44" s="8" t="s">
        <v>116</v>
      </c>
      <c r="G44" s="6">
        <v>24</v>
      </c>
      <c r="H44" s="6">
        <v>15</v>
      </c>
      <c r="I44" s="6">
        <v>12</v>
      </c>
      <c r="J44" s="6">
        <f>G44-H44</f>
        <v>9</v>
      </c>
      <c r="K44" s="6">
        <v>6</v>
      </c>
      <c r="L44" s="6">
        <v>4</v>
      </c>
      <c r="M44" s="6">
        <f>I44-K44-L44</f>
        <v>2</v>
      </c>
      <c r="N44" s="7">
        <f t="shared" si="0"/>
        <v>0.875</v>
      </c>
      <c r="O44" s="7">
        <f t="shared" si="1"/>
        <v>0.625</v>
      </c>
      <c r="P44" s="7">
        <f t="shared" si="2"/>
        <v>0.5</v>
      </c>
      <c r="Q44" s="7">
        <f t="shared" si="3"/>
        <v>0.375</v>
      </c>
      <c r="R44" s="7">
        <f t="shared" si="4"/>
        <v>0.375</v>
      </c>
      <c r="S44" s="7">
        <f t="shared" si="5"/>
        <v>0.25</v>
      </c>
      <c r="T44" s="7">
        <f t="shared" si="6"/>
        <v>0.125</v>
      </c>
    </row>
    <row r="45" spans="1:20" ht="30">
      <c r="A45" s="6" t="s">
        <v>81</v>
      </c>
      <c r="B45" s="13">
        <v>3</v>
      </c>
      <c r="C45" s="6" t="s">
        <v>62</v>
      </c>
      <c r="D45" s="6" t="s">
        <v>53</v>
      </c>
      <c r="E45" s="8" t="s">
        <v>86</v>
      </c>
      <c r="F45" s="8" t="s">
        <v>104</v>
      </c>
      <c r="G45" s="6">
        <v>97</v>
      </c>
      <c r="H45" s="6">
        <v>63</v>
      </c>
      <c r="I45" s="6">
        <v>57</v>
      </c>
      <c r="J45" s="6">
        <f>G45-H45</f>
        <v>34</v>
      </c>
      <c r="K45" s="6">
        <v>19</v>
      </c>
      <c r="L45" s="6">
        <v>23</v>
      </c>
      <c r="M45" s="6">
        <v>15</v>
      </c>
      <c r="N45" s="7">
        <f t="shared" si="0"/>
        <v>0.9381443298969072</v>
      </c>
      <c r="O45" s="7">
        <f t="shared" si="1"/>
        <v>0.6494845360824743</v>
      </c>
      <c r="P45" s="7">
        <f t="shared" si="2"/>
        <v>0.5876288659793815</v>
      </c>
      <c r="Q45" s="7">
        <f t="shared" si="3"/>
        <v>0.35051546391752575</v>
      </c>
      <c r="R45" s="7">
        <f t="shared" si="4"/>
        <v>1.1875</v>
      </c>
      <c r="S45" s="7">
        <f t="shared" si="5"/>
        <v>1.4375</v>
      </c>
      <c r="T45" s="7">
        <f t="shared" si="6"/>
        <v>0.9375</v>
      </c>
    </row>
    <row r="46" spans="1:20" ht="60">
      <c r="A46" s="6" t="s">
        <v>79</v>
      </c>
      <c r="B46" s="13">
        <v>3</v>
      </c>
      <c r="C46" s="6" t="s">
        <v>71</v>
      </c>
      <c r="D46" s="6" t="s">
        <v>72</v>
      </c>
      <c r="E46" s="8" t="s">
        <v>86</v>
      </c>
      <c r="F46" s="8" t="s">
        <v>118</v>
      </c>
      <c r="G46" s="6">
        <v>24</v>
      </c>
      <c r="H46" s="6">
        <v>16</v>
      </c>
      <c r="I46" s="6">
        <v>12</v>
      </c>
      <c r="J46" s="6">
        <f>G46-H46</f>
        <v>8</v>
      </c>
      <c r="K46" s="6">
        <v>3</v>
      </c>
      <c r="L46" s="6">
        <v>7</v>
      </c>
      <c r="M46" s="6">
        <f>I46-K46-L46</f>
        <v>2</v>
      </c>
      <c r="N46" s="7">
        <f t="shared" si="0"/>
        <v>0.8333333333333333</v>
      </c>
      <c r="O46" s="7">
        <f t="shared" si="1"/>
        <v>0.6666666666666666</v>
      </c>
      <c r="P46" s="7">
        <f t="shared" si="2"/>
        <v>0.5</v>
      </c>
      <c r="Q46" s="7">
        <f t="shared" si="3"/>
        <v>0.3333333333333333</v>
      </c>
      <c r="R46" s="7">
        <f t="shared" si="4"/>
        <v>0.1875</v>
      </c>
      <c r="S46" s="7">
        <f t="shared" si="5"/>
        <v>0.4375</v>
      </c>
      <c r="T46" s="7">
        <f t="shared" si="6"/>
        <v>0.125</v>
      </c>
    </row>
    <row r="64" spans="5:6" ht="15">
      <c r="E64" s="5" t="s">
        <v>88</v>
      </c>
      <c r="F64" s="5" t="s">
        <v>89</v>
      </c>
    </row>
  </sheetData>
  <sheetProtection/>
  <autoFilter ref="A6:T46">
    <sortState ref="A7:T64">
      <sortCondition sortBy="value" ref="C7:C64"/>
    </sortState>
  </autoFilter>
  <dataValidations count="1">
    <dataValidation type="list" allowBlank="1" showInputMessage="1" showErrorMessage="1" sqref="E12:E23 E25:E46">
      <formula1>$E$64:$F$64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Ovidius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Bautu</dc:creator>
  <cp:keywords/>
  <dc:description/>
  <cp:lastModifiedBy>geo</cp:lastModifiedBy>
  <dcterms:created xsi:type="dcterms:W3CDTF">2006-01-21T11:46:57Z</dcterms:created>
  <dcterms:modified xsi:type="dcterms:W3CDTF">2012-03-11T22:40:53Z</dcterms:modified>
  <cp:category/>
  <cp:version/>
  <cp:contentType/>
  <cp:contentStatus/>
</cp:coreProperties>
</file>